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4\ZAPROSZENIE_NOWE_AKTUALNE\"/>
    </mc:Choice>
  </mc:AlternateContent>
  <xr:revisionPtr revIDLastSave="0" documentId="13_ncr:1_{64A3ED96-32E6-4CB4-B91A-219116245823}" xr6:coauthVersionLast="47" xr6:coauthVersionMax="47" xr10:uidLastSave="{00000000-0000-0000-0000-000000000000}"/>
  <bookViews>
    <workbookView xWindow="-120" yWindow="-120" windowWidth="24240" windowHeight="13140" xr2:uid="{5B9F571F-FC57-4692-8881-F8D79D10B556}"/>
  </bookViews>
  <sheets>
    <sheet name="Załącznik nr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2" l="1"/>
  <c r="Q40" i="2" s="1"/>
  <c r="O39" i="2"/>
  <c r="P39" i="2" s="1"/>
  <c r="S39" i="2" s="1"/>
  <c r="S40" i="2" s="1"/>
  <c r="Q36" i="2"/>
  <c r="O36" i="2"/>
  <c r="R36" i="2" s="1"/>
  <c r="Q35" i="2"/>
  <c r="O35" i="2"/>
  <c r="R35" i="2" s="1"/>
  <c r="Q34" i="2"/>
  <c r="O34" i="2"/>
  <c r="R34" i="2" s="1"/>
  <c r="Q33" i="2"/>
  <c r="O33" i="2"/>
  <c r="R33" i="2" s="1"/>
  <c r="Q32" i="2"/>
  <c r="O32" i="2"/>
  <c r="R32" i="2" s="1"/>
  <c r="Q31" i="2"/>
  <c r="O31" i="2"/>
  <c r="P31" i="2" s="1"/>
  <c r="S31" i="2" s="1"/>
  <c r="Q30" i="2"/>
  <c r="O30" i="2"/>
  <c r="R30" i="2" s="1"/>
  <c r="Q27" i="2"/>
  <c r="Q28" i="2" s="1"/>
  <c r="O27" i="2"/>
  <c r="R27" i="2" s="1"/>
  <c r="R28" i="2" s="1"/>
  <c r="Q24" i="2"/>
  <c r="O24" i="2"/>
  <c r="R24" i="2" s="1"/>
  <c r="Q23" i="2"/>
  <c r="O23" i="2"/>
  <c r="R23" i="2" s="1"/>
  <c r="Q22" i="2"/>
  <c r="O22" i="2"/>
  <c r="P22" i="2" s="1"/>
  <c r="S22" i="2" s="1"/>
  <c r="Q21" i="2"/>
  <c r="O21" i="2"/>
  <c r="R21" i="2" s="1"/>
  <c r="Q20" i="2"/>
  <c r="O20" i="2"/>
  <c r="P20" i="2" s="1"/>
  <c r="S20" i="2" s="1"/>
  <c r="Q19" i="2"/>
  <c r="O19" i="2"/>
  <c r="R19" i="2" s="1"/>
  <c r="Q18" i="2"/>
  <c r="O18" i="2"/>
  <c r="P18" i="2" s="1"/>
  <c r="S18" i="2" s="1"/>
  <c r="Q17" i="2"/>
  <c r="O17" i="2"/>
  <c r="R17" i="2" s="1"/>
  <c r="Q16" i="2"/>
  <c r="O16" i="2"/>
  <c r="P16" i="2" s="1"/>
  <c r="S16" i="2" s="1"/>
  <c r="Q15" i="2"/>
  <c r="O15" i="2"/>
  <c r="R15" i="2" s="1"/>
  <c r="Q12" i="2"/>
  <c r="O12" i="2"/>
  <c r="R12" i="2" s="1"/>
  <c r="Q11" i="2"/>
  <c r="O11" i="2"/>
  <c r="P11" i="2" s="1"/>
  <c r="S11" i="2" s="1"/>
  <c r="Q8" i="2"/>
  <c r="O8" i="2"/>
  <c r="R8" i="2" s="1"/>
  <c r="Q7" i="2"/>
  <c r="O7" i="2"/>
  <c r="P7" i="2" s="1"/>
  <c r="S7" i="2" s="1"/>
  <c r="Q6" i="2"/>
  <c r="O6" i="2"/>
  <c r="R6" i="2" s="1"/>
  <c r="Q13" i="2" l="1"/>
  <c r="Q9" i="2"/>
  <c r="Q37" i="2"/>
  <c r="Q25" i="2"/>
  <c r="P33" i="2"/>
  <c r="S33" i="2" s="1"/>
  <c r="P35" i="2"/>
  <c r="S35" i="2" s="1"/>
  <c r="R18" i="2"/>
  <c r="R11" i="2"/>
  <c r="R13" i="2" s="1"/>
  <c r="P27" i="2"/>
  <c r="S27" i="2" s="1"/>
  <c r="S28" i="2" s="1"/>
  <c r="R31" i="2"/>
  <c r="R37" i="2" s="1"/>
  <c r="R39" i="2"/>
  <c r="R40" i="2" s="1"/>
  <c r="P24" i="2"/>
  <c r="S24" i="2" s="1"/>
  <c r="R22" i="2"/>
  <c r="R20" i="2"/>
  <c r="R16" i="2"/>
  <c r="P12" i="2"/>
  <c r="S12" i="2" s="1"/>
  <c r="S13" i="2" s="1"/>
  <c r="R7" i="2"/>
  <c r="R9" i="2" s="1"/>
  <c r="P17" i="2"/>
  <c r="S17" i="2" s="1"/>
  <c r="P21" i="2"/>
  <c r="S21" i="2" s="1"/>
  <c r="P32" i="2"/>
  <c r="S32" i="2" s="1"/>
  <c r="P36" i="2"/>
  <c r="S36" i="2" s="1"/>
  <c r="P6" i="2"/>
  <c r="S6" i="2" s="1"/>
  <c r="P8" i="2"/>
  <c r="S8" i="2" s="1"/>
  <c r="P15" i="2"/>
  <c r="S15" i="2" s="1"/>
  <c r="P19" i="2"/>
  <c r="S19" i="2" s="1"/>
  <c r="P23" i="2"/>
  <c r="S23" i="2" s="1"/>
  <c r="P30" i="2"/>
  <c r="S30" i="2" s="1"/>
  <c r="P34" i="2"/>
  <c r="S34" i="2" s="1"/>
  <c r="S37" i="2" l="1"/>
  <c r="R25" i="2"/>
  <c r="Q41" i="2"/>
  <c r="R41" i="2"/>
  <c r="S25" i="2"/>
  <c r="S9" i="2"/>
  <c r="S41" i="2" l="1"/>
</calcChain>
</file>

<file path=xl/sharedStrings.xml><?xml version="1.0" encoding="utf-8"?>
<sst xmlns="http://schemas.openxmlformats.org/spreadsheetml/2006/main" count="276" uniqueCount="74">
  <si>
    <t>lp.</t>
  </si>
  <si>
    <t>grubość   nitki</t>
  </si>
  <si>
    <t>długość igły* (mm)</t>
  </si>
  <si>
    <t>długość nitki ** (cm)</t>
  </si>
  <si>
    <t>krzywizna igły</t>
  </si>
  <si>
    <t>rodzaj ostrza igły</t>
  </si>
  <si>
    <t>Rodzaj</t>
  </si>
  <si>
    <t>kod (nr kat.)</t>
  </si>
  <si>
    <t>CPV</t>
  </si>
  <si>
    <t>j.m.</t>
  </si>
  <si>
    <t>VAT %</t>
  </si>
  <si>
    <t>kwota j. VAT</t>
  </si>
  <si>
    <t>cena brutto op.j.</t>
  </si>
  <si>
    <t>wartość  netto</t>
  </si>
  <si>
    <t>kwota VAT</t>
  </si>
  <si>
    <t>wartość brutto</t>
  </si>
  <si>
    <t>PRODUCENT (UWAGI)</t>
  </si>
  <si>
    <t>ZADANIE 1. Szwy syntetyczne, monofilamentowe, wchłaniające się między 180-220 dni od zaimplementowania</t>
  </si>
  <si>
    <t>1.</t>
  </si>
  <si>
    <t>4/0</t>
  </si>
  <si>
    <t>17 podwój.</t>
  </si>
  <si>
    <t>70-90</t>
  </si>
  <si>
    <t>1/2 koła</t>
  </si>
  <si>
    <t>okrągła kłująca</t>
  </si>
  <si>
    <t>33141121-4</t>
  </si>
  <si>
    <t>op.</t>
  </si>
  <si>
    <t>2.</t>
  </si>
  <si>
    <t>70(75)</t>
  </si>
  <si>
    <t>1/2koła</t>
  </si>
  <si>
    <t>3.</t>
  </si>
  <si>
    <t>2/0</t>
  </si>
  <si>
    <t>4.</t>
  </si>
  <si>
    <t>150 pętla</t>
  </si>
  <si>
    <t>5.</t>
  </si>
  <si>
    <t>x</t>
  </si>
  <si>
    <t>razem:</t>
  </si>
  <si>
    <t>ZADANIE 2.  Szwy niewchłanialne, plecione, poliestrowe, powlekane silikonem</t>
  </si>
  <si>
    <t>okrągła  kłująca</t>
  </si>
  <si>
    <t>6/0</t>
  </si>
  <si>
    <t>3/8 koła</t>
  </si>
  <si>
    <t>Odw.tnąca z igła micro-point, plastyczna</t>
  </si>
  <si>
    <t>10 podwój.</t>
  </si>
  <si>
    <t>5/0</t>
  </si>
  <si>
    <t>3/8koła</t>
  </si>
  <si>
    <t>odwrotnie tnąca</t>
  </si>
  <si>
    <t>6.</t>
  </si>
  <si>
    <t>7.</t>
  </si>
  <si>
    <t>8.</t>
  </si>
  <si>
    <t>10.</t>
  </si>
  <si>
    <t>3/0</t>
  </si>
  <si>
    <t>okrągła wzmocniona</t>
  </si>
  <si>
    <t>150pętla</t>
  </si>
  <si>
    <t>Okrągła kłująca</t>
  </si>
  <si>
    <t>24(26)</t>
  </si>
  <si>
    <t>39(40)</t>
  </si>
  <si>
    <t xml:space="preserve">Siatka przepuklinowa płaska 15x 15cm </t>
  </si>
  <si>
    <t>RAZEM:</t>
  </si>
  <si>
    <r>
      <rPr>
        <sz val="12"/>
        <color rgb="FF000000"/>
        <rFont val="Arial CE"/>
        <charset val="238"/>
      </rPr>
      <t xml:space="preserve">UWAGA! W kolumnie nr 8 należy podać </t>
    </r>
    <r>
      <rPr>
        <b/>
        <sz val="12"/>
        <color rgb="FF000000"/>
        <rFont val="Arial CE"/>
        <charset val="238"/>
      </rPr>
      <t>pełne kody (numery katalogowe)</t>
    </r>
    <r>
      <rPr>
        <sz val="12"/>
        <color rgb="FF000000"/>
        <rFont val="Arial CE"/>
        <charset val="238"/>
      </rPr>
      <t xml:space="preserve"> </t>
    </r>
    <r>
      <rPr>
        <u/>
        <sz val="12"/>
        <color rgb="FF000000"/>
        <rFont val="Arial CE"/>
        <charset val="238"/>
      </rPr>
      <t>wszystkich</t>
    </r>
    <r>
      <rPr>
        <sz val="12"/>
        <color rgb="FF000000"/>
        <rFont val="Arial CE"/>
        <charset val="238"/>
      </rPr>
      <t xml:space="preserve"> oferowanych wyrobów. Zamawiający nie dopuszcza możliwości podania numerów w formie </t>
    </r>
    <r>
      <rPr>
        <i/>
        <sz val="12"/>
        <color rgb="FF000000"/>
        <rFont val="Arial CE"/>
        <charset val="238"/>
      </rPr>
      <t>"xxx"</t>
    </r>
    <r>
      <rPr>
        <sz val="12"/>
        <color rgb="FF000000"/>
        <rFont val="Arial CE"/>
        <charset val="238"/>
      </rPr>
      <t xml:space="preserve"> ani zakresów numerów </t>
    </r>
    <r>
      <rPr>
        <i/>
        <sz val="12"/>
        <color rgb="FF000000"/>
        <rFont val="Arial CE"/>
        <charset val="238"/>
      </rPr>
      <t>"od... do..."</t>
    </r>
  </si>
  <si>
    <t xml:space="preserve"> * odchylenia w długości igły +/-10%</t>
  </si>
  <si>
    <r>
      <t>** dopuszcza się długość nitki: +/-</t>
    </r>
    <r>
      <rPr>
        <sz val="11"/>
        <color rgb="FFFF0000"/>
        <rFont val="Arial"/>
        <family val="2"/>
        <charset val="238"/>
      </rPr>
      <t>10</t>
    </r>
    <r>
      <rPr>
        <sz val="11"/>
        <color rgb="FF000000"/>
        <rFont val="Arial2"/>
        <charset val="238"/>
      </rPr>
      <t>%</t>
    </r>
  </si>
  <si>
    <t>WYMAGANIA</t>
  </si>
  <si>
    <t xml:space="preserve">Wykonawca wymaga szów, które posiadają metryczki-wklejki, dołączonych do każdego opakowania jednostkowego dla każdego szwu.
Metryczka-wklejka powinna zawierać: nr nitki, nazwę, kod i serię
</t>
  </si>
  <si>
    <r>
      <rPr>
        <b/>
        <sz val="10"/>
        <color rgb="FF000000"/>
        <rFont val="Arial CE"/>
        <charset val="238"/>
      </rPr>
      <t xml:space="preserve">UWAGA: Wszystkie szwy sterylnie pakowane. Opis materiałów szewnych w języku polskim lub angielskim na każdej saszetce i opakowaniu zbiorczym. </t>
    </r>
    <r>
      <rPr>
        <b/>
        <u/>
        <sz val="10"/>
        <color rgb="FF000000"/>
        <rFont val="Arial CE"/>
        <charset val="238"/>
      </rPr>
      <t>Igły silikonizowane</t>
    </r>
    <r>
      <rPr>
        <b/>
        <sz val="10"/>
        <color rgb="FF000000"/>
        <rFont val="Arial CE"/>
        <charset val="238"/>
      </rPr>
      <t>.</t>
    </r>
  </si>
  <si>
    <r>
      <rPr>
        <b/>
        <sz val="10"/>
        <color rgb="FF000000"/>
        <rFont val="Arial CE"/>
        <charset val="238"/>
      </rPr>
      <t xml:space="preserve">Zamawiający wymaga zaoferowania we wszystkich pozycjach "Formularza cenowego" wyrobów medycznych dopuszczonych do obrotu i stosowania na terenie RP w rozumieniu ustawy o wyrobach medycznych </t>
    </r>
    <r>
      <rPr>
        <b/>
        <i/>
        <sz val="10"/>
        <color rgb="FF000000"/>
        <rFont val="Arial CE"/>
        <charset val="238"/>
      </rPr>
      <t>(dotyczy wszystkich wyspecyfikowanych w „Formularzu cenowym” pozycji przedmiotu zamówienia)</t>
    </r>
    <r>
      <rPr>
        <b/>
        <sz val="10"/>
        <color rgb="FF000000"/>
        <rFont val="Arial CE"/>
        <charset val="238"/>
      </rPr>
      <t>.</t>
    </r>
  </si>
  <si>
    <t>ZADANIE 3.  Szwy niewchłanialne, syntetyczne, monofilamentowe, polipropylenowe</t>
  </si>
  <si>
    <t>ZADANIE 4.  Szwy niewchłanialne, syntetyczne, monofilamentowe, polipropylenowe</t>
  </si>
  <si>
    <t>ZADANIE 5.  Szwy niewchłanialne, monofilamentowe, syntetyczne, poliamidowe</t>
  </si>
  <si>
    <t xml:space="preserve">ZADANIE 6.  Siatka polipropylenowa płaska do przepuklin, do metody klasycznej i laparoskopowej </t>
  </si>
  <si>
    <t>9.</t>
  </si>
  <si>
    <t xml:space="preserve"> cena netto op.j.</t>
  </si>
  <si>
    <t>ZAŁĄCZNIK NR 1 FORMULARZ ASORTYMENTOWO-CENOWY</t>
  </si>
  <si>
    <t>Znak: 164663</t>
  </si>
  <si>
    <t>Ilość op.</t>
  </si>
  <si>
    <t>ilość saszetek/sztuk w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</si>
</sst>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zł-415]"/>
    <numFmt numFmtId="165" formatCode="d&quot;.&quot;mm&quot;.&quot;yyyy"/>
    <numFmt numFmtId="166" formatCode="#,##0.00&quot; &quot;[$zł-415];[Red]&quot;-&quot;#,##0.00&quot; &quot;[$zł-415]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1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 CE1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color rgb="FF000000"/>
      <name val="Arial CE11"/>
      <charset val="238"/>
    </font>
    <font>
      <sz val="12"/>
      <color rgb="FF000000"/>
      <name val="Arial CE"/>
      <charset val="238"/>
    </font>
    <font>
      <b/>
      <sz val="12"/>
      <color rgb="FF000000"/>
      <name val="Arial CE"/>
      <charset val="238"/>
    </font>
    <font>
      <u/>
      <sz val="12"/>
      <color rgb="FF000000"/>
      <name val="Arial CE"/>
      <charset val="238"/>
    </font>
    <font>
      <i/>
      <sz val="12"/>
      <color rgb="FF000000"/>
      <name val="Arial CE"/>
      <charset val="238"/>
    </font>
    <font>
      <sz val="9"/>
      <color rgb="FF000000"/>
      <name val="Arial11"/>
      <charset val="238"/>
    </font>
    <font>
      <sz val="11"/>
      <color rgb="FF000000"/>
      <name val="Arial11"/>
      <charset val="238"/>
    </font>
    <font>
      <sz val="12"/>
      <color rgb="FF000000"/>
      <name val="Arial11"/>
      <charset val="238"/>
    </font>
    <font>
      <b/>
      <sz val="12"/>
      <color rgb="FF000000"/>
      <name val="Arial11"/>
      <charset val="238"/>
    </font>
    <font>
      <b/>
      <sz val="9"/>
      <color rgb="FF000000"/>
      <name val="Arial11"/>
      <charset val="238"/>
    </font>
    <font>
      <sz val="10"/>
      <color rgb="FF000000"/>
      <name val="Arial11"/>
      <charset val="238"/>
    </font>
    <font>
      <sz val="11"/>
      <color rgb="FF000000"/>
      <name val="Arial2"/>
      <charset val="238"/>
    </font>
    <font>
      <sz val="11"/>
      <color rgb="FFFF0000"/>
      <name val="Arial"/>
      <family val="2"/>
      <charset val="238"/>
    </font>
    <font>
      <u/>
      <sz val="9"/>
      <color rgb="FF000000"/>
      <name val="Arial11"/>
      <charset val="238"/>
    </font>
    <font>
      <b/>
      <u/>
      <sz val="9"/>
      <color rgb="FF000000"/>
      <name val="Arial11"/>
      <charset val="238"/>
    </font>
    <font>
      <b/>
      <sz val="14"/>
      <color rgb="FF000000"/>
      <name val="Arial CE11"/>
      <charset val="238"/>
    </font>
    <font>
      <sz val="11"/>
      <color rgb="FF000000"/>
      <name val="Arial CE"/>
      <charset val="238"/>
    </font>
    <font>
      <sz val="9"/>
      <color rgb="FF000000"/>
      <name val="Arial CE"/>
      <charset val="238"/>
    </font>
    <font>
      <b/>
      <sz val="11"/>
      <color rgb="FF000000"/>
      <name val="Arial CE11"/>
      <charset val="238"/>
    </font>
    <font>
      <b/>
      <sz val="10"/>
      <color rgb="FF000000"/>
      <name val="Arial CE"/>
      <charset val="238"/>
    </font>
    <font>
      <b/>
      <u/>
      <sz val="10"/>
      <color rgb="FF000000"/>
      <name val="Arial CE"/>
      <charset val="238"/>
    </font>
    <font>
      <u/>
      <sz val="11"/>
      <color rgb="FF000000"/>
      <name val="Arial11"/>
      <charset val="238"/>
    </font>
    <font>
      <b/>
      <u/>
      <sz val="11"/>
      <color rgb="FF000000"/>
      <name val="Arial11"/>
      <charset val="238"/>
    </font>
    <font>
      <b/>
      <sz val="11"/>
      <color rgb="FF000000"/>
      <name val="Arial CE"/>
      <charset val="238"/>
    </font>
    <font>
      <b/>
      <i/>
      <sz val="10"/>
      <color rgb="FF000000"/>
      <name val="Arial CE"/>
      <charset val="238"/>
    </font>
    <font>
      <sz val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CCFFCC"/>
      </patternFill>
    </fill>
    <fill>
      <patternFill patternType="solid">
        <fgColor theme="9" tint="0.59999389629810485"/>
        <bgColor rgb="FFCCFFCC"/>
      </patternFill>
    </fill>
    <fill>
      <patternFill patternType="solid">
        <fgColor theme="9" tint="0.59999389629810485"/>
        <bgColor rgb="FF999999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 applyNumberFormat="0" applyBorder="0" applyProtection="0"/>
    <xf numFmtId="0" fontId="1" fillId="0" borderId="0"/>
    <xf numFmtId="0" fontId="7" fillId="0" borderId="0" applyNumberFormat="0" applyBorder="0" applyProtection="0"/>
    <xf numFmtId="0" fontId="2" fillId="0" borderId="0" applyNumberFormat="0" applyBorder="0" applyProtection="0"/>
  </cellStyleXfs>
  <cellXfs count="100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49" fontId="3" fillId="4" borderId="2" xfId="1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2" xfId="4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166" fontId="3" fillId="4" borderId="2" xfId="1" applyNumberFormat="1" applyFont="1" applyFill="1" applyBorder="1" applyAlignment="1">
      <alignment horizontal="center" vertical="center" wrapText="1"/>
    </xf>
    <xf numFmtId="9" fontId="3" fillId="4" borderId="2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3" fillId="4" borderId="0" xfId="2" applyFont="1" applyFill="1" applyAlignment="1">
      <alignment horizontal="center" vertical="center" wrapText="1"/>
    </xf>
    <xf numFmtId="166" fontId="3" fillId="4" borderId="2" xfId="2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166" fontId="4" fillId="5" borderId="2" xfId="1" applyNumberFormat="1" applyFont="1" applyFill="1" applyBorder="1" applyAlignment="1">
      <alignment horizontal="center" vertical="center" wrapText="1"/>
    </xf>
    <xf numFmtId="49" fontId="3" fillId="4" borderId="2" xfId="4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0" fontId="8" fillId="4" borderId="0" xfId="2" applyFont="1" applyFill="1" applyAlignment="1">
      <alignment vertical="center" wrapText="1"/>
    </xf>
    <xf numFmtId="0" fontId="9" fillId="3" borderId="0" xfId="2" applyFont="1" applyFill="1" applyAlignment="1">
      <alignment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49" fontId="3" fillId="4" borderId="0" xfId="1" applyNumberFormat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166" fontId="3" fillId="2" borderId="0" xfId="1" applyNumberFormat="1" applyFont="1" applyFill="1" applyBorder="1" applyAlignment="1">
      <alignment horizontal="center" vertical="center" wrapText="1"/>
    </xf>
    <xf numFmtId="9" fontId="3" fillId="4" borderId="0" xfId="1" applyNumberFormat="1" applyFont="1" applyFill="1" applyBorder="1" applyAlignment="1">
      <alignment horizontal="center" vertical="center" wrapText="1"/>
    </xf>
    <xf numFmtId="166" fontId="3" fillId="4" borderId="0" xfId="1" applyNumberFormat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164" fontId="17" fillId="0" borderId="0" xfId="1" applyNumberFormat="1" applyFont="1" applyAlignment="1">
      <alignment vertical="center" wrapText="1"/>
    </xf>
    <xf numFmtId="164" fontId="17" fillId="0" borderId="0" xfId="1" applyNumberFormat="1" applyFont="1" applyAlignment="1">
      <alignment horizontal="right" vertical="center" wrapText="1"/>
    </xf>
    <xf numFmtId="2" fontId="3" fillId="0" borderId="0" xfId="1" applyNumberFormat="1" applyFont="1" applyAlignment="1">
      <alignment horizontal="center" vertical="center" wrapText="1"/>
    </xf>
    <xf numFmtId="0" fontId="18" fillId="4" borderId="0" xfId="1" applyFont="1" applyFill="1" applyAlignment="1">
      <alignment vertical="center" wrapText="1"/>
    </xf>
    <xf numFmtId="0" fontId="1" fillId="0" borderId="0" xfId="2"/>
    <xf numFmtId="0" fontId="19" fillId="0" borderId="0" xfId="1" applyFont="1" applyAlignment="1">
      <alignment vertical="center" wrapText="1"/>
    </xf>
    <xf numFmtId="0" fontId="19" fillId="4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 wrapText="1"/>
    </xf>
    <xf numFmtId="0" fontId="17" fillId="0" borderId="0" xfId="1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18" fillId="0" borderId="0" xfId="1" applyFont="1" applyAlignment="1">
      <alignment vertical="center" wrapText="1"/>
    </xf>
    <xf numFmtId="49" fontId="18" fillId="0" borderId="0" xfId="1" applyNumberFormat="1" applyFont="1" applyAlignment="1">
      <alignment vertical="center" wrapText="1"/>
    </xf>
    <xf numFmtId="4" fontId="18" fillId="0" borderId="0" xfId="1" applyNumberFormat="1" applyFont="1" applyAlignment="1">
      <alignment vertical="center" wrapText="1"/>
    </xf>
    <xf numFmtId="4" fontId="18" fillId="4" borderId="0" xfId="1" applyNumberFormat="1" applyFont="1" applyFill="1" applyAlignment="1">
      <alignment vertical="center" wrapText="1"/>
    </xf>
    <xf numFmtId="4" fontId="21" fillId="3" borderId="0" xfId="1" applyNumberFormat="1" applyFont="1" applyFill="1" applyAlignment="1">
      <alignment vertical="center" wrapText="1"/>
    </xf>
    <xf numFmtId="4" fontId="17" fillId="0" borderId="0" xfId="1" applyNumberFormat="1" applyFont="1" applyAlignment="1">
      <alignment horizontal="center" vertical="center" wrapText="1"/>
    </xf>
    <xf numFmtId="0" fontId="21" fillId="3" borderId="0" xfId="1" applyFont="1" applyFill="1" applyAlignment="1">
      <alignment vertical="center" wrapText="1"/>
    </xf>
    <xf numFmtId="164" fontId="22" fillId="0" borderId="0" xfId="1" applyNumberFormat="1" applyFont="1" applyAlignment="1">
      <alignment horizontal="right" vertical="center" wrapText="1"/>
    </xf>
    <xf numFmtId="0" fontId="1" fillId="0" borderId="0" xfId="2" applyAlignment="1">
      <alignment vertical="center" wrapText="1"/>
    </xf>
    <xf numFmtId="0" fontId="25" fillId="0" borderId="0" xfId="1" applyFont="1" applyAlignment="1">
      <alignment vertical="center" wrapText="1"/>
    </xf>
    <xf numFmtId="0" fontId="25" fillId="4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 wrapText="1"/>
    </xf>
    <xf numFmtId="0" fontId="25" fillId="0" borderId="0" xfId="1" applyFont="1" applyAlignment="1">
      <alignment horizontal="right" vertical="center" wrapText="1"/>
    </xf>
    <xf numFmtId="0" fontId="27" fillId="0" borderId="0" xfId="4" applyFont="1" applyBorder="1" applyAlignment="1">
      <alignment vertical="center" wrapText="1"/>
    </xf>
    <xf numFmtId="0" fontId="27" fillId="4" borderId="0" xfId="4" applyFont="1" applyFill="1" applyBorder="1" applyAlignment="1">
      <alignment vertical="center" wrapText="1"/>
    </xf>
    <xf numFmtId="164" fontId="25" fillId="0" borderId="0" xfId="1" applyNumberFormat="1" applyFont="1" applyAlignment="1">
      <alignment horizontal="right" vertical="center" wrapText="1"/>
    </xf>
    <xf numFmtId="0" fontId="29" fillId="9" borderId="0" xfId="4" applyFont="1" applyFill="1" applyBorder="1" applyAlignment="1">
      <alignment vertical="center" wrapText="1"/>
    </xf>
    <xf numFmtId="0" fontId="33" fillId="0" borderId="0" xfId="1" applyFont="1" applyAlignment="1">
      <alignment vertical="center" wrapText="1"/>
    </xf>
    <xf numFmtId="0" fontId="33" fillId="4" borderId="0" xfId="1" applyFont="1" applyFill="1" applyAlignment="1">
      <alignment vertical="center" wrapText="1"/>
    </xf>
    <xf numFmtId="0" fontId="34" fillId="3" borderId="0" xfId="1" applyFont="1" applyFill="1" applyAlignment="1">
      <alignment vertical="center" wrapText="1"/>
    </xf>
    <xf numFmtId="164" fontId="25" fillId="0" borderId="0" xfId="1" applyNumberFormat="1" applyFont="1" applyAlignment="1">
      <alignment horizontal="left" vertical="center" wrapText="1"/>
    </xf>
    <xf numFmtId="0" fontId="17" fillId="0" borderId="0" xfId="1" applyFont="1" applyAlignment="1">
      <alignment horizontal="right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vertical="center" wrapText="1"/>
    </xf>
    <xf numFmtId="164" fontId="4" fillId="11" borderId="1" xfId="1" applyNumberFormat="1" applyFont="1" applyFill="1" applyBorder="1" applyAlignment="1">
      <alignment horizontal="center" vertical="center" wrapText="1"/>
    </xf>
    <xf numFmtId="166" fontId="4" fillId="11" borderId="1" xfId="1" applyNumberFormat="1" applyFont="1" applyFill="1" applyBorder="1" applyAlignment="1">
      <alignment horizontal="center" vertical="center" wrapText="1"/>
    </xf>
    <xf numFmtId="0" fontId="4" fillId="12" borderId="2" xfId="1" applyFont="1" applyFill="1" applyBorder="1" applyAlignment="1">
      <alignment horizontal="center" vertical="center" wrapText="1"/>
    </xf>
    <xf numFmtId="49" fontId="4" fillId="12" borderId="2" xfId="1" applyNumberFormat="1" applyFont="1" applyFill="1" applyBorder="1" applyAlignment="1">
      <alignment horizontal="center" vertical="center" wrapText="1"/>
    </xf>
    <xf numFmtId="0" fontId="4" fillId="13" borderId="2" xfId="1" applyFont="1" applyFill="1" applyBorder="1" applyAlignment="1">
      <alignment horizontal="center" vertical="center" wrapText="1"/>
    </xf>
    <xf numFmtId="0" fontId="4" fillId="14" borderId="2" xfId="1" applyFont="1" applyFill="1" applyBorder="1" applyAlignment="1">
      <alignment horizontal="center" vertical="center" wrapText="1"/>
    </xf>
    <xf numFmtId="49" fontId="4" fillId="15" borderId="2" xfId="1" applyNumberFormat="1" applyFont="1" applyFill="1" applyBorder="1" applyAlignment="1">
      <alignment horizontal="center" vertical="center" wrapText="1"/>
    </xf>
    <xf numFmtId="49" fontId="4" fillId="14" borderId="2" xfId="1" applyNumberFormat="1" applyFont="1" applyFill="1" applyBorder="1" applyAlignment="1">
      <alignment horizontal="center" vertical="center" wrapText="1"/>
    </xf>
    <xf numFmtId="164" fontId="4" fillId="14" borderId="2" xfId="1" applyNumberFormat="1" applyFont="1" applyFill="1" applyBorder="1" applyAlignment="1">
      <alignment horizontal="center" vertical="center" wrapText="1"/>
    </xf>
    <xf numFmtId="4" fontId="4" fillId="14" borderId="2" xfId="1" applyNumberFormat="1" applyFont="1" applyFill="1" applyBorder="1" applyAlignment="1">
      <alignment horizontal="center" vertical="center" wrapText="1"/>
    </xf>
    <xf numFmtId="0" fontId="5" fillId="14" borderId="2" xfId="1" applyFont="1" applyFill="1" applyBorder="1" applyAlignment="1">
      <alignment horizontal="center" vertical="center" wrapText="1"/>
    </xf>
    <xf numFmtId="166" fontId="4" fillId="2" borderId="0" xfId="1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166" fontId="4" fillId="5" borderId="1" xfId="1" applyNumberFormat="1" applyFont="1" applyFill="1" applyBorder="1" applyAlignment="1">
      <alignment horizontal="center" vertical="center" wrapText="1"/>
    </xf>
    <xf numFmtId="166" fontId="4" fillId="5" borderId="8" xfId="1" applyNumberFormat="1" applyFont="1" applyFill="1" applyBorder="1" applyAlignment="1">
      <alignment horizontal="center" vertical="center" wrapText="1"/>
    </xf>
    <xf numFmtId="0" fontId="30" fillId="0" borderId="0" xfId="4" applyFont="1" applyBorder="1" applyAlignment="1">
      <alignment horizontal="left" vertical="center" wrapText="1"/>
    </xf>
    <xf numFmtId="0" fontId="35" fillId="8" borderId="0" xfId="4" applyFont="1" applyFill="1" applyBorder="1" applyAlignment="1">
      <alignment vertical="center" wrapText="1"/>
    </xf>
    <xf numFmtId="49" fontId="3" fillId="4" borderId="2" xfId="1" applyNumberFormat="1" applyFont="1" applyFill="1" applyBorder="1" applyAlignment="1">
      <alignment horizontal="center" vertical="center" wrapText="1"/>
    </xf>
    <xf numFmtId="0" fontId="12" fillId="7" borderId="0" xfId="4" applyFont="1" applyFill="1" applyBorder="1" applyAlignment="1">
      <alignment horizontal="left" vertical="center" wrapText="1"/>
    </xf>
    <xf numFmtId="0" fontId="18" fillId="8" borderId="0" xfId="1" applyFont="1" applyFill="1" applyBorder="1" applyAlignment="1">
      <alignment horizontal="left" vertical="center" wrapText="1"/>
    </xf>
    <xf numFmtId="0" fontId="23" fillId="8" borderId="0" xfId="4" applyFont="1" applyFill="1" applyBorder="1" applyAlignment="1">
      <alignment horizontal="left" vertical="center" wrapText="1"/>
    </xf>
    <xf numFmtId="165" fontId="6" fillId="10" borderId="3" xfId="3" applyNumberFormat="1" applyFont="1" applyFill="1" applyBorder="1" applyAlignment="1" applyProtection="1">
      <alignment horizontal="left" vertical="center" wrapText="1"/>
      <protection locked="0"/>
    </xf>
    <xf numFmtId="165" fontId="6" fillId="10" borderId="4" xfId="3" applyNumberFormat="1" applyFont="1" applyFill="1" applyBorder="1" applyAlignment="1" applyProtection="1">
      <alignment horizontal="left" vertical="center" wrapText="1"/>
      <protection locked="0"/>
    </xf>
    <xf numFmtId="165" fontId="6" fillId="10" borderId="5" xfId="3" applyNumberFormat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8" fillId="6" borderId="0" xfId="4" applyFont="1" applyFill="1" applyBorder="1" applyAlignment="1">
      <alignment horizontal="left" vertical="center" wrapText="1"/>
    </xf>
    <xf numFmtId="0" fontId="27" fillId="0" borderId="0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</cellXfs>
  <cellStyles count="5">
    <cellStyle name="Excel Built-in Normalny 2" xfId="3" xr:uid="{D4E431A2-8F97-4E63-8E9B-5BD83DCF31D9}"/>
    <cellStyle name="Excel Built-in Normalny 3" xfId="1" xr:uid="{645DF522-DEF9-4765-A031-93B8B59951FC}"/>
    <cellStyle name="Normalny" xfId="0" builtinId="0"/>
    <cellStyle name="Normalny 3 2" xfId="4" xr:uid="{F56EFB86-2C60-4B41-907C-145EF8409A0B}"/>
    <cellStyle name="Normalny 5" xfId="2" xr:uid="{F9E2B5CE-7019-4A19-AD58-DC1566C7391C}"/>
  </cellStyles>
  <dxfs count="0"/>
  <tableStyles count="0" defaultTableStyle="TableStyleMedium2" defaultPivotStyle="PivotStyleLight16"/>
  <colors>
    <mruColors>
      <color rgb="FFF96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08D5-AF94-4D3F-B329-DF5F21229F3A}">
  <sheetPr>
    <pageSetUpPr fitToPage="1"/>
  </sheetPr>
  <dimension ref="A1:AJS58"/>
  <sheetViews>
    <sheetView tabSelected="1" zoomScale="70" zoomScaleNormal="70" workbookViewId="0">
      <selection activeCell="X49" sqref="X49"/>
    </sheetView>
  </sheetViews>
  <sheetFormatPr defaultRowHeight="12.75"/>
  <cols>
    <col min="1" max="1" width="4.5703125" style="1" customWidth="1"/>
    <col min="2" max="2" width="9.85546875" style="1" customWidth="1"/>
    <col min="3" max="3" width="12.28515625" style="1" customWidth="1"/>
    <col min="4" max="4" width="13" style="1" customWidth="1"/>
    <col min="5" max="5" width="12.42578125" style="1" customWidth="1"/>
    <col min="6" max="6" width="19.28515625" style="1" customWidth="1"/>
    <col min="7" max="8" width="12.140625" style="1" customWidth="1"/>
    <col min="9" max="9" width="11.5703125" style="1" bestFit="1" customWidth="1"/>
    <col min="10" max="10" width="14.42578125" style="1" customWidth="1"/>
    <col min="11" max="11" width="5" style="20" customWidth="1"/>
    <col min="12" max="12" width="10.42578125" style="2" bestFit="1" customWidth="1"/>
    <col min="13" max="13" width="15.140625" style="1" customWidth="1"/>
    <col min="14" max="14" width="5.7109375" style="1" customWidth="1"/>
    <col min="15" max="15" width="13.42578125" style="1" customWidth="1"/>
    <col min="16" max="16" width="11.5703125" style="1" customWidth="1"/>
    <col min="17" max="17" width="14.85546875" style="1" customWidth="1"/>
    <col min="18" max="18" width="13" style="1" customWidth="1"/>
    <col min="19" max="19" width="14.85546875" style="1" customWidth="1"/>
    <col min="20" max="20" width="13.42578125" style="1" customWidth="1"/>
    <col min="21" max="41" width="10.28515625" style="1" customWidth="1"/>
    <col min="42" max="57" width="12.28515625" style="3" customWidth="1"/>
    <col min="58" max="177" width="12.28515625" style="1" customWidth="1"/>
    <col min="178" max="178" width="4.5703125" style="1" customWidth="1"/>
    <col min="179" max="179" width="8.5703125" style="1" customWidth="1"/>
    <col min="180" max="180" width="9.5703125" style="1" customWidth="1"/>
    <col min="181" max="181" width="8.5703125" style="1" customWidth="1"/>
    <col min="182" max="182" width="10.140625" style="1" customWidth="1"/>
    <col min="183" max="183" width="11" style="1" customWidth="1"/>
    <col min="184" max="198" width="12.140625" style="1" customWidth="1"/>
    <col min="199" max="199" width="18.5703125" style="1" customWidth="1"/>
    <col min="200" max="203" width="10.28515625" style="1" customWidth="1"/>
    <col min="204" max="204" width="18.140625" style="1" customWidth="1"/>
    <col min="205" max="205" width="16.85546875" style="1" customWidth="1"/>
    <col min="206" max="206" width="14.28515625" style="1" customWidth="1"/>
    <col min="207" max="207" width="18.140625" style="1" customWidth="1"/>
    <col min="208" max="208" width="80.140625" style="1" customWidth="1"/>
    <col min="209" max="209" width="31.42578125" style="1" customWidth="1"/>
    <col min="210" max="210" width="19.28515625" style="1" customWidth="1"/>
    <col min="211" max="211" width="30.28515625" style="1" customWidth="1"/>
    <col min="212" max="212" width="28.5703125" style="1" customWidth="1"/>
    <col min="213" max="297" width="10.28515625" style="1" customWidth="1"/>
    <col min="298" max="433" width="12.28515625" style="1" customWidth="1"/>
    <col min="434" max="434" width="4.5703125" style="1" customWidth="1"/>
    <col min="435" max="435" width="8.5703125" style="1" customWidth="1"/>
    <col min="436" max="436" width="9.5703125" style="1" customWidth="1"/>
    <col min="437" max="437" width="8.5703125" style="1" customWidth="1"/>
    <col min="438" max="438" width="10.140625" style="1" customWidth="1"/>
    <col min="439" max="439" width="11" style="1" customWidth="1"/>
    <col min="440" max="454" width="12.140625" style="1" customWidth="1"/>
    <col min="455" max="455" width="18.5703125" style="1" customWidth="1"/>
    <col min="456" max="459" width="10.28515625" style="1" customWidth="1"/>
    <col min="460" max="460" width="18.140625" style="1" customWidth="1"/>
    <col min="461" max="461" width="16.85546875" style="1" customWidth="1"/>
    <col min="462" max="462" width="14.28515625" style="1" customWidth="1"/>
    <col min="463" max="463" width="18.140625" style="1" customWidth="1"/>
    <col min="464" max="464" width="80.140625" style="1" customWidth="1"/>
    <col min="465" max="465" width="31.42578125" style="1" customWidth="1"/>
    <col min="466" max="466" width="19.28515625" style="1" customWidth="1"/>
    <col min="467" max="467" width="30.28515625" style="1" customWidth="1"/>
    <col min="468" max="468" width="28.5703125" style="1" customWidth="1"/>
    <col min="469" max="553" width="10.28515625" style="1" customWidth="1"/>
    <col min="554" max="689" width="12.28515625" style="1" customWidth="1"/>
    <col min="690" max="690" width="4.5703125" style="1" customWidth="1"/>
    <col min="691" max="691" width="8.5703125" style="1" customWidth="1"/>
    <col min="692" max="692" width="9.5703125" style="1" customWidth="1"/>
    <col min="693" max="693" width="8.5703125" style="1" customWidth="1"/>
    <col min="694" max="694" width="10.140625" style="1" customWidth="1"/>
    <col min="695" max="695" width="11" style="1" customWidth="1"/>
    <col min="696" max="710" width="12.140625" style="1" customWidth="1"/>
    <col min="711" max="711" width="18.5703125" style="1" customWidth="1"/>
    <col min="712" max="715" width="10.28515625" style="1" customWidth="1"/>
    <col min="716" max="716" width="18.140625" style="1" customWidth="1"/>
    <col min="717" max="717" width="16.85546875" style="1" customWidth="1"/>
    <col min="718" max="718" width="14.28515625" style="1" customWidth="1"/>
    <col min="719" max="719" width="18.140625" style="1" customWidth="1"/>
    <col min="720" max="720" width="80.140625" style="1" customWidth="1"/>
    <col min="721" max="721" width="31.42578125" style="1" customWidth="1"/>
    <col min="722" max="722" width="19.28515625" style="1" customWidth="1"/>
    <col min="723" max="723" width="30.28515625" style="1" customWidth="1"/>
    <col min="724" max="724" width="28.5703125" style="1" customWidth="1"/>
    <col min="725" max="809" width="10.28515625" style="1" customWidth="1"/>
    <col min="810" max="945" width="12.28515625" style="1" customWidth="1"/>
    <col min="946" max="946" width="4.5703125" style="1" customWidth="1"/>
    <col min="947" max="947" width="8.5703125" style="1" customWidth="1"/>
    <col min="948" max="948" width="9.5703125" style="1" customWidth="1"/>
    <col min="949" max="949" width="8.5703125" style="1" customWidth="1"/>
    <col min="950" max="950" width="10.140625" style="1" customWidth="1"/>
    <col min="951" max="951" width="11" style="1" customWidth="1"/>
    <col min="952" max="954" width="12.140625" style="1" customWidth="1"/>
    <col min="955" max="955" width="17.140625" style="1" customWidth="1"/>
    <col min="956" max="16384" width="9.140625" style="42"/>
  </cols>
  <sheetData>
    <row r="1" spans="1:57" s="4" customFormat="1">
      <c r="A1" s="93" t="s">
        <v>71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s="13" customFormat="1" ht="12.75" customHeight="1">
      <c r="A2" s="94" t="s">
        <v>70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</row>
    <row r="3" spans="1:57" s="4" customFormat="1" ht="38.25">
      <c r="A3" s="73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4" t="s">
        <v>6</v>
      </c>
      <c r="H3" s="74" t="s">
        <v>7</v>
      </c>
      <c r="I3" s="73" t="s">
        <v>8</v>
      </c>
      <c r="J3" s="75" t="s">
        <v>73</v>
      </c>
      <c r="K3" s="76" t="s">
        <v>9</v>
      </c>
      <c r="L3" s="71" t="s">
        <v>72</v>
      </c>
      <c r="M3" s="73" t="s">
        <v>69</v>
      </c>
      <c r="N3" s="74" t="s">
        <v>10</v>
      </c>
      <c r="O3" s="77" t="s">
        <v>11</v>
      </c>
      <c r="P3" s="77" t="s">
        <v>12</v>
      </c>
      <c r="Q3" s="77" t="s">
        <v>13</v>
      </c>
      <c r="R3" s="77" t="s">
        <v>14</v>
      </c>
      <c r="S3" s="77" t="s">
        <v>15</v>
      </c>
      <c r="T3" s="78" t="s">
        <v>16</v>
      </c>
    </row>
    <row r="4" spans="1:57" s="66" customFormat="1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79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</row>
    <row r="5" spans="1:57" s="19" customFormat="1" ht="30" customHeight="1">
      <c r="A5" s="90" t="s">
        <v>17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57" s="20" customFormat="1">
      <c r="A6" s="7" t="s">
        <v>18</v>
      </c>
      <c r="B6" s="8" t="s">
        <v>19</v>
      </c>
      <c r="C6" s="8" t="s">
        <v>20</v>
      </c>
      <c r="D6" s="18" t="s">
        <v>21</v>
      </c>
      <c r="E6" s="18" t="s">
        <v>22</v>
      </c>
      <c r="F6" s="8" t="s">
        <v>23</v>
      </c>
      <c r="G6" s="9"/>
      <c r="H6" s="7"/>
      <c r="I6" s="7" t="s">
        <v>24</v>
      </c>
      <c r="J6" s="7">
        <v>12</v>
      </c>
      <c r="K6" s="6" t="s">
        <v>25</v>
      </c>
      <c r="L6" s="71">
        <v>1</v>
      </c>
      <c r="M6" s="15"/>
      <c r="N6" s="11">
        <v>0.08</v>
      </c>
      <c r="O6" s="10">
        <f t="shared" ref="O6:O7" si="0">M6*N6</f>
        <v>0</v>
      </c>
      <c r="P6" s="10">
        <f t="shared" ref="P6:P7" si="1">M6+O6</f>
        <v>0</v>
      </c>
      <c r="Q6" s="10">
        <f>L6*M6</f>
        <v>0</v>
      </c>
      <c r="R6" s="10">
        <f>L6*O6</f>
        <v>0</v>
      </c>
      <c r="S6" s="10">
        <f>L6*P6</f>
        <v>0</v>
      </c>
      <c r="T6" s="12"/>
    </row>
    <row r="7" spans="1:57" s="14" customFormat="1">
      <c r="A7" s="7" t="s">
        <v>26</v>
      </c>
      <c r="B7" s="8" t="s">
        <v>30</v>
      </c>
      <c r="C7" s="8">
        <v>26</v>
      </c>
      <c r="D7" s="8" t="s">
        <v>27</v>
      </c>
      <c r="E7" s="8" t="s">
        <v>28</v>
      </c>
      <c r="F7" s="8" t="s">
        <v>23</v>
      </c>
      <c r="G7" s="9"/>
      <c r="H7" s="7"/>
      <c r="I7" s="7" t="s">
        <v>24</v>
      </c>
      <c r="J7" s="7">
        <v>12</v>
      </c>
      <c r="K7" s="6" t="s">
        <v>25</v>
      </c>
      <c r="L7" s="71">
        <v>2</v>
      </c>
      <c r="M7" s="15"/>
      <c r="N7" s="11">
        <v>0.08</v>
      </c>
      <c r="O7" s="10">
        <f t="shared" si="0"/>
        <v>0</v>
      </c>
      <c r="P7" s="10">
        <f t="shared" si="1"/>
        <v>0</v>
      </c>
      <c r="Q7" s="10">
        <f>L7*M7</f>
        <v>0</v>
      </c>
      <c r="R7" s="10">
        <f>L7*O7</f>
        <v>0</v>
      </c>
      <c r="S7" s="10">
        <f>L7*P7</f>
        <v>0</v>
      </c>
      <c r="T7" s="12"/>
    </row>
    <row r="8" spans="1:57" s="14" customFormat="1">
      <c r="A8" s="7" t="s">
        <v>29</v>
      </c>
      <c r="B8" s="8">
        <v>1</v>
      </c>
      <c r="C8" s="8">
        <v>40</v>
      </c>
      <c r="D8" s="8" t="s">
        <v>32</v>
      </c>
      <c r="E8" s="8" t="s">
        <v>22</v>
      </c>
      <c r="F8" s="8" t="s">
        <v>23</v>
      </c>
      <c r="G8" s="9"/>
      <c r="H8" s="7"/>
      <c r="I8" s="7" t="s">
        <v>24</v>
      </c>
      <c r="J8" s="7">
        <v>12</v>
      </c>
      <c r="K8" s="6" t="s">
        <v>25</v>
      </c>
      <c r="L8" s="71">
        <v>12</v>
      </c>
      <c r="M8" s="15"/>
      <c r="N8" s="11">
        <v>0.08</v>
      </c>
      <c r="O8" s="10">
        <f>M8*N8</f>
        <v>0</v>
      </c>
      <c r="P8" s="10">
        <f>M8+O8</f>
        <v>0</v>
      </c>
      <c r="Q8" s="10">
        <f>L8*M8</f>
        <v>0</v>
      </c>
      <c r="R8" s="10">
        <f>L8*O8</f>
        <v>0</v>
      </c>
      <c r="S8" s="10">
        <f>L8*P8</f>
        <v>0</v>
      </c>
      <c r="T8" s="12"/>
    </row>
    <row r="9" spans="1:57" s="14" customFormat="1">
      <c r="A9" s="16" t="s">
        <v>34</v>
      </c>
      <c r="B9" s="16" t="s">
        <v>34</v>
      </c>
      <c r="C9" s="16" t="s">
        <v>34</v>
      </c>
      <c r="D9" s="16" t="s">
        <v>34</v>
      </c>
      <c r="E9" s="16" t="s">
        <v>34</v>
      </c>
      <c r="F9" s="16" t="s">
        <v>34</v>
      </c>
      <c r="G9" s="16" t="s">
        <v>34</v>
      </c>
      <c r="H9" s="16" t="s">
        <v>34</v>
      </c>
      <c r="I9" s="16" t="s">
        <v>34</v>
      </c>
      <c r="J9" s="16" t="s">
        <v>34</v>
      </c>
      <c r="K9" s="16" t="s">
        <v>34</v>
      </c>
      <c r="L9" s="72" t="s">
        <v>34</v>
      </c>
      <c r="M9" s="21" t="s">
        <v>34</v>
      </c>
      <c r="N9" s="16" t="s">
        <v>34</v>
      </c>
      <c r="O9" s="22" t="s">
        <v>34</v>
      </c>
      <c r="P9" s="22" t="s">
        <v>35</v>
      </c>
      <c r="Q9" s="17">
        <f>Q6+Q7+Q8</f>
        <v>0</v>
      </c>
      <c r="R9" s="17">
        <f t="shared" ref="R9:S9" si="2">R6+R7+R8</f>
        <v>0</v>
      </c>
      <c r="S9" s="17">
        <f t="shared" si="2"/>
        <v>0</v>
      </c>
      <c r="T9" s="17"/>
    </row>
    <row r="10" spans="1:57" s="19" customFormat="1" ht="32.25" customHeight="1">
      <c r="A10" s="90" t="s">
        <v>36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</row>
    <row r="11" spans="1:57" s="20" customFormat="1">
      <c r="A11" s="7" t="s">
        <v>18</v>
      </c>
      <c r="B11" s="8" t="s">
        <v>30</v>
      </c>
      <c r="C11" s="8">
        <v>22</v>
      </c>
      <c r="D11" s="8">
        <v>75</v>
      </c>
      <c r="E11" s="8" t="s">
        <v>28</v>
      </c>
      <c r="F11" s="18" t="s">
        <v>23</v>
      </c>
      <c r="G11" s="9"/>
      <c r="H11" s="7"/>
      <c r="I11" s="7" t="s">
        <v>24</v>
      </c>
      <c r="J11" s="7">
        <v>12</v>
      </c>
      <c r="K11" s="6" t="s">
        <v>25</v>
      </c>
      <c r="L11" s="71">
        <v>5</v>
      </c>
      <c r="M11" s="15"/>
      <c r="N11" s="11">
        <v>0.08</v>
      </c>
      <c r="O11" s="10">
        <f>M11*N11</f>
        <v>0</v>
      </c>
      <c r="P11" s="10">
        <f>M11+O11</f>
        <v>0</v>
      </c>
      <c r="Q11" s="10">
        <f>L11*M11</f>
        <v>0</v>
      </c>
      <c r="R11" s="10">
        <f>L11*O11</f>
        <v>0</v>
      </c>
      <c r="S11" s="10">
        <f>L11*P11</f>
        <v>0</v>
      </c>
      <c r="T11" s="12"/>
    </row>
    <row r="12" spans="1:57" s="14" customFormat="1">
      <c r="A12" s="7" t="s">
        <v>26</v>
      </c>
      <c r="B12" s="18">
        <v>3</v>
      </c>
      <c r="C12" s="8">
        <v>48</v>
      </c>
      <c r="D12" s="8">
        <v>75</v>
      </c>
      <c r="E12" s="18" t="s">
        <v>22</v>
      </c>
      <c r="F12" s="18" t="s">
        <v>37</v>
      </c>
      <c r="G12" s="9"/>
      <c r="H12" s="7"/>
      <c r="I12" s="7" t="s">
        <v>24</v>
      </c>
      <c r="J12" s="7">
        <v>12</v>
      </c>
      <c r="K12" s="6" t="s">
        <v>25</v>
      </c>
      <c r="L12" s="71">
        <v>11</v>
      </c>
      <c r="M12" s="15"/>
      <c r="N12" s="11">
        <v>0.08</v>
      </c>
      <c r="O12" s="10">
        <f>M12*N12</f>
        <v>0</v>
      </c>
      <c r="P12" s="10">
        <f>M12+O12</f>
        <v>0</v>
      </c>
      <c r="Q12" s="10">
        <f>L12*M12</f>
        <v>0</v>
      </c>
      <c r="R12" s="10">
        <f>L12*O12</f>
        <v>0</v>
      </c>
      <c r="S12" s="10">
        <f>L12*P12</f>
        <v>0</v>
      </c>
      <c r="T12" s="12"/>
    </row>
    <row r="13" spans="1:57" s="14" customFormat="1">
      <c r="A13" s="16" t="s">
        <v>34</v>
      </c>
      <c r="B13" s="16" t="s">
        <v>34</v>
      </c>
      <c r="C13" s="16" t="s">
        <v>34</v>
      </c>
      <c r="D13" s="16" t="s">
        <v>34</v>
      </c>
      <c r="E13" s="16" t="s">
        <v>34</v>
      </c>
      <c r="F13" s="16" t="s">
        <v>34</v>
      </c>
      <c r="G13" s="16" t="s">
        <v>34</v>
      </c>
      <c r="H13" s="16" t="s">
        <v>34</v>
      </c>
      <c r="I13" s="16" t="s">
        <v>34</v>
      </c>
      <c r="J13" s="16" t="s">
        <v>34</v>
      </c>
      <c r="K13" s="16" t="s">
        <v>34</v>
      </c>
      <c r="L13" s="72" t="s">
        <v>34</v>
      </c>
      <c r="M13" s="21" t="s">
        <v>34</v>
      </c>
      <c r="N13" s="16" t="s">
        <v>34</v>
      </c>
      <c r="O13" s="22" t="s">
        <v>34</v>
      </c>
      <c r="P13" s="22" t="s">
        <v>35</v>
      </c>
      <c r="Q13" s="17">
        <f>Q11+Q12</f>
        <v>0</v>
      </c>
      <c r="R13" s="17">
        <f t="shared" ref="R13:S13" si="3">R11+R12</f>
        <v>0</v>
      </c>
      <c r="S13" s="17">
        <f t="shared" si="3"/>
        <v>0</v>
      </c>
      <c r="T13" s="17"/>
    </row>
    <row r="14" spans="1:57" s="19" customFormat="1" ht="29.25" customHeight="1">
      <c r="A14" s="90" t="s">
        <v>64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2"/>
    </row>
    <row r="15" spans="1:57" s="14" customFormat="1" ht="38.25">
      <c r="A15" s="7" t="s">
        <v>18</v>
      </c>
      <c r="B15" s="8" t="s">
        <v>38</v>
      </c>
      <c r="C15" s="8">
        <v>13</v>
      </c>
      <c r="D15" s="8">
        <v>45</v>
      </c>
      <c r="E15" s="8" t="s">
        <v>39</v>
      </c>
      <c r="F15" s="18" t="s">
        <v>40</v>
      </c>
      <c r="G15" s="9"/>
      <c r="H15" s="7"/>
      <c r="I15" s="7" t="s">
        <v>24</v>
      </c>
      <c r="J15" s="7">
        <v>12</v>
      </c>
      <c r="K15" s="6" t="s">
        <v>25</v>
      </c>
      <c r="L15" s="71">
        <v>7</v>
      </c>
      <c r="M15" s="10"/>
      <c r="N15" s="11">
        <v>0.08</v>
      </c>
      <c r="O15" s="10">
        <f t="shared" ref="O15:O22" si="4">M15*N15</f>
        <v>0</v>
      </c>
      <c r="P15" s="10">
        <f t="shared" ref="P15:P22" si="5">M15+O15</f>
        <v>0</v>
      </c>
      <c r="Q15" s="10">
        <f t="shared" ref="Q15:Q24" si="6">L15*M15</f>
        <v>0</v>
      </c>
      <c r="R15" s="10">
        <f t="shared" ref="R15:R24" si="7">L15*O15</f>
        <v>0</v>
      </c>
      <c r="S15" s="10">
        <f t="shared" ref="S15:S24" si="8">L15*P15</f>
        <v>0</v>
      </c>
      <c r="T15" s="12"/>
    </row>
    <row r="16" spans="1:57" s="14" customFormat="1">
      <c r="A16" s="7" t="s">
        <v>26</v>
      </c>
      <c r="B16" s="8" t="s">
        <v>38</v>
      </c>
      <c r="C16" s="8" t="s">
        <v>41</v>
      </c>
      <c r="D16" s="8">
        <v>60</v>
      </c>
      <c r="E16" s="8" t="s">
        <v>39</v>
      </c>
      <c r="F16" s="18" t="s">
        <v>23</v>
      </c>
      <c r="G16" s="9"/>
      <c r="H16" s="7"/>
      <c r="I16" s="7" t="s">
        <v>24</v>
      </c>
      <c r="J16" s="7">
        <v>12</v>
      </c>
      <c r="K16" s="6" t="s">
        <v>25</v>
      </c>
      <c r="L16" s="71">
        <v>4</v>
      </c>
      <c r="M16" s="10"/>
      <c r="N16" s="11">
        <v>0.08</v>
      </c>
      <c r="O16" s="10">
        <f t="shared" si="4"/>
        <v>0</v>
      </c>
      <c r="P16" s="10">
        <f t="shared" si="5"/>
        <v>0</v>
      </c>
      <c r="Q16" s="10">
        <f t="shared" si="6"/>
        <v>0</v>
      </c>
      <c r="R16" s="10">
        <f t="shared" si="7"/>
        <v>0</v>
      </c>
      <c r="S16" s="10">
        <f t="shared" si="8"/>
        <v>0</v>
      </c>
      <c r="T16" s="12"/>
    </row>
    <row r="17" spans="1:20" s="20" customFormat="1">
      <c r="A17" s="7" t="s">
        <v>29</v>
      </c>
      <c r="B17" s="8" t="s">
        <v>42</v>
      </c>
      <c r="C17" s="8">
        <v>16</v>
      </c>
      <c r="D17" s="8">
        <v>45</v>
      </c>
      <c r="E17" s="8" t="s">
        <v>39</v>
      </c>
      <c r="F17" s="18" t="s">
        <v>44</v>
      </c>
      <c r="G17" s="9"/>
      <c r="H17" s="7"/>
      <c r="I17" s="7" t="s">
        <v>24</v>
      </c>
      <c r="J17" s="7">
        <v>12</v>
      </c>
      <c r="K17" s="6" t="s">
        <v>25</v>
      </c>
      <c r="L17" s="71">
        <v>2</v>
      </c>
      <c r="M17" s="15"/>
      <c r="N17" s="11">
        <v>0.08</v>
      </c>
      <c r="O17" s="10">
        <f t="shared" si="4"/>
        <v>0</v>
      </c>
      <c r="P17" s="10">
        <f t="shared" si="5"/>
        <v>0</v>
      </c>
      <c r="Q17" s="10">
        <f t="shared" si="6"/>
        <v>0</v>
      </c>
      <c r="R17" s="10">
        <f t="shared" si="7"/>
        <v>0</v>
      </c>
      <c r="S17" s="10">
        <f t="shared" si="8"/>
        <v>0</v>
      </c>
      <c r="T17" s="12"/>
    </row>
    <row r="18" spans="1:20" s="14" customFormat="1">
      <c r="A18" s="7" t="s">
        <v>31</v>
      </c>
      <c r="B18" s="8" t="s">
        <v>42</v>
      </c>
      <c r="C18" s="8">
        <v>16</v>
      </c>
      <c r="D18" s="8">
        <v>75</v>
      </c>
      <c r="E18" s="8" t="s">
        <v>22</v>
      </c>
      <c r="F18" s="18" t="s">
        <v>23</v>
      </c>
      <c r="G18" s="9"/>
      <c r="H18" s="7"/>
      <c r="I18" s="7" t="s">
        <v>24</v>
      </c>
      <c r="J18" s="7">
        <v>12</v>
      </c>
      <c r="K18" s="6" t="s">
        <v>25</v>
      </c>
      <c r="L18" s="71">
        <v>2</v>
      </c>
      <c r="M18" s="10"/>
      <c r="N18" s="11">
        <v>0.08</v>
      </c>
      <c r="O18" s="10">
        <f t="shared" si="4"/>
        <v>0</v>
      </c>
      <c r="P18" s="10">
        <f t="shared" si="5"/>
        <v>0</v>
      </c>
      <c r="Q18" s="10">
        <f t="shared" si="6"/>
        <v>0</v>
      </c>
      <c r="R18" s="10">
        <f t="shared" si="7"/>
        <v>0</v>
      </c>
      <c r="S18" s="10">
        <f t="shared" si="8"/>
        <v>0</v>
      </c>
      <c r="T18" s="12"/>
    </row>
    <row r="19" spans="1:20" s="14" customFormat="1" ht="38.25">
      <c r="A19" s="7" t="s">
        <v>33</v>
      </c>
      <c r="B19" s="8" t="s">
        <v>19</v>
      </c>
      <c r="C19" s="8">
        <v>19</v>
      </c>
      <c r="D19" s="8">
        <v>45</v>
      </c>
      <c r="E19" s="8" t="s">
        <v>39</v>
      </c>
      <c r="F19" s="18" t="s">
        <v>40</v>
      </c>
      <c r="G19" s="9"/>
      <c r="H19" s="7"/>
      <c r="I19" s="7" t="s">
        <v>24</v>
      </c>
      <c r="J19" s="7">
        <v>12</v>
      </c>
      <c r="K19" s="6" t="s">
        <v>25</v>
      </c>
      <c r="L19" s="71">
        <v>3</v>
      </c>
      <c r="M19" s="10"/>
      <c r="N19" s="11">
        <v>0.08</v>
      </c>
      <c r="O19" s="10">
        <f t="shared" si="4"/>
        <v>0</v>
      </c>
      <c r="P19" s="10">
        <f t="shared" si="5"/>
        <v>0</v>
      </c>
      <c r="Q19" s="10">
        <f t="shared" si="6"/>
        <v>0</v>
      </c>
      <c r="R19" s="10">
        <f t="shared" si="7"/>
        <v>0</v>
      </c>
      <c r="S19" s="10">
        <f t="shared" si="8"/>
        <v>0</v>
      </c>
      <c r="T19" s="12"/>
    </row>
    <row r="20" spans="1:20" s="20" customFormat="1">
      <c r="A20" s="7" t="s">
        <v>45</v>
      </c>
      <c r="B20" s="8" t="s">
        <v>19</v>
      </c>
      <c r="C20" s="8">
        <v>16</v>
      </c>
      <c r="D20" s="8">
        <v>45</v>
      </c>
      <c r="E20" s="8" t="s">
        <v>39</v>
      </c>
      <c r="F20" s="18" t="s">
        <v>44</v>
      </c>
      <c r="G20" s="9"/>
      <c r="H20" s="7"/>
      <c r="I20" s="7" t="s">
        <v>24</v>
      </c>
      <c r="J20" s="7">
        <v>12</v>
      </c>
      <c r="K20" s="6" t="s">
        <v>25</v>
      </c>
      <c r="L20" s="71">
        <v>1</v>
      </c>
      <c r="M20" s="15"/>
      <c r="N20" s="11">
        <v>0.08</v>
      </c>
      <c r="O20" s="10">
        <f t="shared" si="4"/>
        <v>0</v>
      </c>
      <c r="P20" s="10">
        <f t="shared" si="5"/>
        <v>0</v>
      </c>
      <c r="Q20" s="10">
        <f t="shared" si="6"/>
        <v>0</v>
      </c>
      <c r="R20" s="10">
        <f t="shared" si="7"/>
        <v>0</v>
      </c>
      <c r="S20" s="10">
        <f t="shared" si="8"/>
        <v>0</v>
      </c>
      <c r="T20" s="12"/>
    </row>
    <row r="21" spans="1:20" s="14" customFormat="1">
      <c r="A21" s="7" t="s">
        <v>46</v>
      </c>
      <c r="B21" s="8" t="s">
        <v>49</v>
      </c>
      <c r="C21" s="8">
        <v>22</v>
      </c>
      <c r="D21" s="8">
        <v>75</v>
      </c>
      <c r="E21" s="8" t="s">
        <v>22</v>
      </c>
      <c r="F21" s="18" t="s">
        <v>23</v>
      </c>
      <c r="G21" s="9"/>
      <c r="H21" s="7"/>
      <c r="I21" s="7" t="s">
        <v>24</v>
      </c>
      <c r="J21" s="7">
        <v>12</v>
      </c>
      <c r="K21" s="6" t="s">
        <v>25</v>
      </c>
      <c r="L21" s="71">
        <v>3</v>
      </c>
      <c r="M21" s="10"/>
      <c r="N21" s="11">
        <v>0.08</v>
      </c>
      <c r="O21" s="10">
        <f t="shared" si="4"/>
        <v>0</v>
      </c>
      <c r="P21" s="10">
        <f t="shared" si="5"/>
        <v>0</v>
      </c>
      <c r="Q21" s="10">
        <f t="shared" si="6"/>
        <v>0</v>
      </c>
      <c r="R21" s="10">
        <f t="shared" si="7"/>
        <v>0</v>
      </c>
      <c r="S21" s="10">
        <f t="shared" si="8"/>
        <v>0</v>
      </c>
      <c r="T21" s="12"/>
    </row>
    <row r="22" spans="1:20" s="14" customFormat="1">
      <c r="A22" s="7" t="s">
        <v>47</v>
      </c>
      <c r="B22" s="8" t="s">
        <v>49</v>
      </c>
      <c r="C22" s="8" t="s">
        <v>20</v>
      </c>
      <c r="D22" s="8">
        <v>90</v>
      </c>
      <c r="E22" s="8" t="s">
        <v>22</v>
      </c>
      <c r="F22" s="18" t="s">
        <v>23</v>
      </c>
      <c r="G22" s="9"/>
      <c r="H22" s="7"/>
      <c r="I22" s="7" t="s">
        <v>24</v>
      </c>
      <c r="J22" s="7">
        <v>12</v>
      </c>
      <c r="K22" s="6" t="s">
        <v>25</v>
      </c>
      <c r="L22" s="71">
        <v>1</v>
      </c>
      <c r="M22" s="10"/>
      <c r="N22" s="11">
        <v>0.08</v>
      </c>
      <c r="O22" s="10">
        <f t="shared" si="4"/>
        <v>0</v>
      </c>
      <c r="P22" s="10">
        <f t="shared" si="5"/>
        <v>0</v>
      </c>
      <c r="Q22" s="10">
        <f t="shared" si="6"/>
        <v>0</v>
      </c>
      <c r="R22" s="10">
        <f t="shared" si="7"/>
        <v>0</v>
      </c>
      <c r="S22" s="10">
        <f t="shared" si="8"/>
        <v>0</v>
      </c>
      <c r="T22" s="12"/>
    </row>
    <row r="23" spans="1:20" s="14" customFormat="1">
      <c r="A23" s="7" t="s">
        <v>68</v>
      </c>
      <c r="B23" s="8">
        <v>1</v>
      </c>
      <c r="C23" s="8">
        <v>40</v>
      </c>
      <c r="D23" s="8">
        <v>75</v>
      </c>
      <c r="E23" s="8" t="s">
        <v>28</v>
      </c>
      <c r="F23" s="8" t="s">
        <v>50</v>
      </c>
      <c r="G23" s="9"/>
      <c r="H23" s="7"/>
      <c r="I23" s="7" t="s">
        <v>24</v>
      </c>
      <c r="J23" s="7">
        <v>12</v>
      </c>
      <c r="K23" s="6" t="s">
        <v>25</v>
      </c>
      <c r="L23" s="71">
        <v>3</v>
      </c>
      <c r="M23" s="10"/>
      <c r="N23" s="11">
        <v>0.08</v>
      </c>
      <c r="O23" s="10">
        <f>M23*N23</f>
        <v>0</v>
      </c>
      <c r="P23" s="10">
        <f>M23+O23</f>
        <v>0</v>
      </c>
      <c r="Q23" s="10">
        <f t="shared" si="6"/>
        <v>0</v>
      </c>
      <c r="R23" s="10">
        <f t="shared" si="7"/>
        <v>0</v>
      </c>
      <c r="S23" s="10">
        <f t="shared" si="8"/>
        <v>0</v>
      </c>
      <c r="T23" s="12"/>
    </row>
    <row r="24" spans="1:20" s="14" customFormat="1">
      <c r="A24" s="7" t="s">
        <v>48</v>
      </c>
      <c r="B24" s="8">
        <v>0</v>
      </c>
      <c r="C24" s="8">
        <v>26</v>
      </c>
      <c r="D24" s="8">
        <v>75</v>
      </c>
      <c r="E24" s="8" t="s">
        <v>28</v>
      </c>
      <c r="F24" s="8" t="s">
        <v>23</v>
      </c>
      <c r="G24" s="9"/>
      <c r="H24" s="7"/>
      <c r="I24" s="7" t="s">
        <v>24</v>
      </c>
      <c r="J24" s="7">
        <v>12</v>
      </c>
      <c r="K24" s="6" t="s">
        <v>25</v>
      </c>
      <c r="L24" s="71">
        <v>3</v>
      </c>
      <c r="M24" s="10"/>
      <c r="N24" s="11">
        <v>0.08</v>
      </c>
      <c r="O24" s="10">
        <f>M24*N24</f>
        <v>0</v>
      </c>
      <c r="P24" s="10">
        <f>M24+O24</f>
        <v>0</v>
      </c>
      <c r="Q24" s="10">
        <f t="shared" si="6"/>
        <v>0</v>
      </c>
      <c r="R24" s="10">
        <f t="shared" si="7"/>
        <v>0</v>
      </c>
      <c r="S24" s="10">
        <f t="shared" si="8"/>
        <v>0</v>
      </c>
      <c r="T24" s="12"/>
    </row>
    <row r="25" spans="1:20" s="14" customFormat="1">
      <c r="A25" s="16" t="s">
        <v>34</v>
      </c>
      <c r="B25" s="16" t="s">
        <v>34</v>
      </c>
      <c r="C25" s="16" t="s">
        <v>34</v>
      </c>
      <c r="D25" s="16" t="s">
        <v>34</v>
      </c>
      <c r="E25" s="16" t="s">
        <v>34</v>
      </c>
      <c r="F25" s="16" t="s">
        <v>34</v>
      </c>
      <c r="G25" s="16" t="s">
        <v>34</v>
      </c>
      <c r="H25" s="16" t="s">
        <v>34</v>
      </c>
      <c r="I25" s="16" t="s">
        <v>34</v>
      </c>
      <c r="J25" s="16" t="s">
        <v>34</v>
      </c>
      <c r="K25" s="16" t="s">
        <v>34</v>
      </c>
      <c r="L25" s="72" t="s">
        <v>34</v>
      </c>
      <c r="M25" s="21" t="s">
        <v>34</v>
      </c>
      <c r="N25" s="16" t="s">
        <v>34</v>
      </c>
      <c r="O25" s="22" t="s">
        <v>34</v>
      </c>
      <c r="P25" s="22" t="s">
        <v>35</v>
      </c>
      <c r="Q25" s="17">
        <f>Q15+Q16+Q17+Q18+Q19+Q20+Q21+Q22+Q23+Q24</f>
        <v>0</v>
      </c>
      <c r="R25" s="17">
        <f t="shared" ref="R25:S25" si="9">R15+R16+R17+R18+R19+R20+R21+R22+R23+R24</f>
        <v>0</v>
      </c>
      <c r="S25" s="17">
        <f t="shared" si="9"/>
        <v>0</v>
      </c>
      <c r="T25" s="17"/>
    </row>
    <row r="26" spans="1:20" s="19" customFormat="1" ht="29.25" customHeight="1">
      <c r="A26" s="90" t="s">
        <v>65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2"/>
    </row>
    <row r="27" spans="1:20" s="20" customFormat="1">
      <c r="A27" s="7" t="s">
        <v>18</v>
      </c>
      <c r="B27" s="8">
        <v>1</v>
      </c>
      <c r="C27" s="8">
        <v>48</v>
      </c>
      <c r="D27" s="8" t="s">
        <v>51</v>
      </c>
      <c r="E27" s="8" t="s">
        <v>22</v>
      </c>
      <c r="F27" s="18" t="s">
        <v>52</v>
      </c>
      <c r="G27" s="9"/>
      <c r="H27" s="7"/>
      <c r="I27" s="7" t="s">
        <v>24</v>
      </c>
      <c r="J27" s="7">
        <v>12</v>
      </c>
      <c r="K27" s="6" t="s">
        <v>25</v>
      </c>
      <c r="L27" s="71">
        <v>3</v>
      </c>
      <c r="M27" s="15"/>
      <c r="N27" s="11">
        <v>0.08</v>
      </c>
      <c r="O27" s="10">
        <f>M27*N27</f>
        <v>0</v>
      </c>
      <c r="P27" s="10">
        <f>M27+O27</f>
        <v>0</v>
      </c>
      <c r="Q27" s="10">
        <f>L27*M27</f>
        <v>0</v>
      </c>
      <c r="R27" s="10">
        <f>L27*O27</f>
        <v>0</v>
      </c>
      <c r="S27" s="10">
        <f>L27*P27</f>
        <v>0</v>
      </c>
      <c r="T27" s="12"/>
    </row>
    <row r="28" spans="1:20" s="14" customFormat="1">
      <c r="A28" s="16" t="s">
        <v>34</v>
      </c>
      <c r="B28" s="16" t="s">
        <v>34</v>
      </c>
      <c r="C28" s="16" t="s">
        <v>34</v>
      </c>
      <c r="D28" s="16" t="s">
        <v>34</v>
      </c>
      <c r="E28" s="16" t="s">
        <v>34</v>
      </c>
      <c r="F28" s="16" t="s">
        <v>34</v>
      </c>
      <c r="G28" s="16" t="s">
        <v>34</v>
      </c>
      <c r="H28" s="16" t="s">
        <v>34</v>
      </c>
      <c r="I28" s="16" t="s">
        <v>34</v>
      </c>
      <c r="J28" s="16" t="s">
        <v>34</v>
      </c>
      <c r="K28" s="16" t="s">
        <v>34</v>
      </c>
      <c r="L28" s="72" t="s">
        <v>34</v>
      </c>
      <c r="M28" s="21" t="s">
        <v>34</v>
      </c>
      <c r="N28" s="16" t="s">
        <v>34</v>
      </c>
      <c r="O28" s="22" t="s">
        <v>34</v>
      </c>
      <c r="P28" s="22" t="s">
        <v>35</v>
      </c>
      <c r="Q28" s="17">
        <f>Q27</f>
        <v>0</v>
      </c>
      <c r="R28" s="17">
        <f>R27</f>
        <v>0</v>
      </c>
      <c r="S28" s="17">
        <f>S27</f>
        <v>0</v>
      </c>
      <c r="T28" s="17"/>
    </row>
    <row r="29" spans="1:20" s="19" customFormat="1" ht="29.25" customHeight="1">
      <c r="A29" s="90" t="s">
        <v>66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2"/>
    </row>
    <row r="30" spans="1:20" s="20" customFormat="1">
      <c r="A30" s="7" t="s">
        <v>18</v>
      </c>
      <c r="B30" s="8" t="s">
        <v>42</v>
      </c>
      <c r="C30" s="8">
        <v>12</v>
      </c>
      <c r="D30" s="8">
        <v>45</v>
      </c>
      <c r="E30" s="8" t="s">
        <v>43</v>
      </c>
      <c r="F30" s="8" t="s">
        <v>44</v>
      </c>
      <c r="G30" s="9"/>
      <c r="H30" s="7"/>
      <c r="I30" s="7" t="s">
        <v>24</v>
      </c>
      <c r="J30" s="7">
        <v>12</v>
      </c>
      <c r="K30" s="6" t="s">
        <v>25</v>
      </c>
      <c r="L30" s="71">
        <v>1</v>
      </c>
      <c r="M30" s="15"/>
      <c r="N30" s="11">
        <v>0.08</v>
      </c>
      <c r="O30" s="10">
        <f t="shared" ref="O30:O36" si="10">M30*N30</f>
        <v>0</v>
      </c>
      <c r="P30" s="10">
        <f t="shared" ref="P30:P36" si="11">M30+O30</f>
        <v>0</v>
      </c>
      <c r="Q30" s="10">
        <f t="shared" ref="Q30:Q36" si="12">L30*M30</f>
        <v>0</v>
      </c>
      <c r="R30" s="10">
        <f t="shared" ref="R30:R36" si="13">L30*O30</f>
        <v>0</v>
      </c>
      <c r="S30" s="10">
        <f t="shared" ref="S30:S36" si="14">L30*P30</f>
        <v>0</v>
      </c>
      <c r="T30" s="12"/>
    </row>
    <row r="31" spans="1:20" s="14" customFormat="1">
      <c r="A31" s="7" t="s">
        <v>26</v>
      </c>
      <c r="B31" s="8" t="s">
        <v>19</v>
      </c>
      <c r="C31" s="8">
        <v>19</v>
      </c>
      <c r="D31" s="8">
        <v>45</v>
      </c>
      <c r="E31" s="8" t="s">
        <v>39</v>
      </c>
      <c r="F31" s="8" t="s">
        <v>44</v>
      </c>
      <c r="G31" s="9"/>
      <c r="H31" s="7"/>
      <c r="I31" s="7" t="s">
        <v>24</v>
      </c>
      <c r="J31" s="7">
        <v>12</v>
      </c>
      <c r="K31" s="6" t="s">
        <v>25</v>
      </c>
      <c r="L31" s="71">
        <v>22</v>
      </c>
      <c r="M31" s="10"/>
      <c r="N31" s="11">
        <v>0.08</v>
      </c>
      <c r="O31" s="10">
        <f t="shared" si="10"/>
        <v>0</v>
      </c>
      <c r="P31" s="10">
        <f t="shared" si="11"/>
        <v>0</v>
      </c>
      <c r="Q31" s="10">
        <f t="shared" si="12"/>
        <v>0</v>
      </c>
      <c r="R31" s="10">
        <f t="shared" si="13"/>
        <v>0</v>
      </c>
      <c r="S31" s="10">
        <f t="shared" si="14"/>
        <v>0</v>
      </c>
      <c r="T31" s="12"/>
    </row>
    <row r="32" spans="1:20" s="20" customFormat="1">
      <c r="A32" s="7" t="s">
        <v>29</v>
      </c>
      <c r="B32" s="8" t="s">
        <v>49</v>
      </c>
      <c r="C32" s="8" t="s">
        <v>53</v>
      </c>
      <c r="D32" s="8">
        <v>45</v>
      </c>
      <c r="E32" s="8" t="s">
        <v>39</v>
      </c>
      <c r="F32" s="8" t="s">
        <v>44</v>
      </c>
      <c r="G32" s="9"/>
      <c r="H32" s="7"/>
      <c r="I32" s="7" t="s">
        <v>24</v>
      </c>
      <c r="J32" s="7">
        <v>12</v>
      </c>
      <c r="K32" s="6" t="s">
        <v>25</v>
      </c>
      <c r="L32" s="71">
        <v>72</v>
      </c>
      <c r="M32" s="15"/>
      <c r="N32" s="11">
        <v>0.08</v>
      </c>
      <c r="O32" s="10">
        <f t="shared" si="10"/>
        <v>0</v>
      </c>
      <c r="P32" s="10">
        <f t="shared" si="11"/>
        <v>0</v>
      </c>
      <c r="Q32" s="10">
        <f t="shared" si="12"/>
        <v>0</v>
      </c>
      <c r="R32" s="10">
        <f t="shared" si="13"/>
        <v>0</v>
      </c>
      <c r="S32" s="10">
        <f t="shared" si="14"/>
        <v>0</v>
      </c>
      <c r="T32" s="12"/>
    </row>
    <row r="33" spans="1:955" s="14" customFormat="1">
      <c r="A33" s="7" t="s">
        <v>31</v>
      </c>
      <c r="B33" s="8" t="s">
        <v>30</v>
      </c>
      <c r="C33" s="8">
        <v>30</v>
      </c>
      <c r="D33" s="8">
        <v>75</v>
      </c>
      <c r="E33" s="8" t="s">
        <v>39</v>
      </c>
      <c r="F33" s="8" t="s">
        <v>44</v>
      </c>
      <c r="G33" s="9"/>
      <c r="H33" s="7"/>
      <c r="I33" s="7" t="s">
        <v>24</v>
      </c>
      <c r="J33" s="7">
        <v>12</v>
      </c>
      <c r="K33" s="6" t="s">
        <v>25</v>
      </c>
      <c r="L33" s="71">
        <v>51</v>
      </c>
      <c r="M33" s="15"/>
      <c r="N33" s="11">
        <v>0.08</v>
      </c>
      <c r="O33" s="10">
        <f t="shared" si="10"/>
        <v>0</v>
      </c>
      <c r="P33" s="10">
        <f t="shared" si="11"/>
        <v>0</v>
      </c>
      <c r="Q33" s="10">
        <f t="shared" si="12"/>
        <v>0</v>
      </c>
      <c r="R33" s="10">
        <f t="shared" si="13"/>
        <v>0</v>
      </c>
      <c r="S33" s="10">
        <f t="shared" si="14"/>
        <v>0</v>
      </c>
      <c r="T33" s="12"/>
    </row>
    <row r="34" spans="1:955" s="20" customFormat="1">
      <c r="A34" s="7" t="s">
        <v>33</v>
      </c>
      <c r="B34" s="99" t="s">
        <v>49</v>
      </c>
      <c r="C34" s="99">
        <v>19</v>
      </c>
      <c r="D34" s="99">
        <v>45</v>
      </c>
      <c r="E34" s="99" t="s">
        <v>39</v>
      </c>
      <c r="F34" s="99" t="s">
        <v>44</v>
      </c>
      <c r="G34" s="9"/>
      <c r="H34" s="7"/>
      <c r="I34" s="7" t="s">
        <v>24</v>
      </c>
      <c r="J34" s="7">
        <v>12</v>
      </c>
      <c r="K34" s="6" t="s">
        <v>25</v>
      </c>
      <c r="L34" s="71">
        <v>20</v>
      </c>
      <c r="M34" s="15"/>
      <c r="N34" s="11">
        <v>0.08</v>
      </c>
      <c r="O34" s="10">
        <f t="shared" si="10"/>
        <v>0</v>
      </c>
      <c r="P34" s="10">
        <f t="shared" si="11"/>
        <v>0</v>
      </c>
      <c r="Q34" s="10">
        <f t="shared" si="12"/>
        <v>0</v>
      </c>
      <c r="R34" s="10">
        <f t="shared" si="13"/>
        <v>0</v>
      </c>
      <c r="S34" s="10">
        <f t="shared" si="14"/>
        <v>0</v>
      </c>
      <c r="T34" s="12"/>
    </row>
    <row r="35" spans="1:955" s="14" customFormat="1">
      <c r="A35" s="7" t="s">
        <v>45</v>
      </c>
      <c r="B35" s="8">
        <v>1</v>
      </c>
      <c r="C35" s="8" t="s">
        <v>54</v>
      </c>
      <c r="D35" s="8">
        <v>75</v>
      </c>
      <c r="E35" s="8" t="s">
        <v>43</v>
      </c>
      <c r="F35" s="8" t="s">
        <v>44</v>
      </c>
      <c r="G35" s="9"/>
      <c r="H35" s="7"/>
      <c r="I35" s="7" t="s">
        <v>24</v>
      </c>
      <c r="J35" s="7">
        <v>12</v>
      </c>
      <c r="K35" s="6" t="s">
        <v>25</v>
      </c>
      <c r="L35" s="71">
        <v>4</v>
      </c>
      <c r="M35" s="15"/>
      <c r="N35" s="11">
        <v>0.08</v>
      </c>
      <c r="O35" s="10">
        <f t="shared" si="10"/>
        <v>0</v>
      </c>
      <c r="P35" s="10">
        <f t="shared" si="11"/>
        <v>0</v>
      </c>
      <c r="Q35" s="10">
        <f t="shared" si="12"/>
        <v>0</v>
      </c>
      <c r="R35" s="10">
        <f t="shared" si="13"/>
        <v>0</v>
      </c>
      <c r="S35" s="10">
        <f t="shared" si="14"/>
        <v>0</v>
      </c>
      <c r="T35" s="12"/>
    </row>
    <row r="36" spans="1:955" s="14" customFormat="1">
      <c r="A36" s="7" t="s">
        <v>46</v>
      </c>
      <c r="B36" s="18">
        <v>0</v>
      </c>
      <c r="C36" s="18">
        <v>30</v>
      </c>
      <c r="D36" s="18">
        <v>75</v>
      </c>
      <c r="E36" s="18" t="s">
        <v>39</v>
      </c>
      <c r="F36" s="18" t="s">
        <v>44</v>
      </c>
      <c r="G36" s="9"/>
      <c r="H36" s="7"/>
      <c r="I36" s="7" t="s">
        <v>24</v>
      </c>
      <c r="J36" s="7">
        <v>12</v>
      </c>
      <c r="K36" s="6" t="s">
        <v>25</v>
      </c>
      <c r="L36" s="71">
        <v>12</v>
      </c>
      <c r="M36" s="10"/>
      <c r="N36" s="11">
        <v>0.08</v>
      </c>
      <c r="O36" s="10">
        <f t="shared" si="10"/>
        <v>0</v>
      </c>
      <c r="P36" s="10">
        <f t="shared" si="11"/>
        <v>0</v>
      </c>
      <c r="Q36" s="10">
        <f t="shared" si="12"/>
        <v>0</v>
      </c>
      <c r="R36" s="10">
        <f t="shared" si="13"/>
        <v>0</v>
      </c>
      <c r="S36" s="10">
        <f t="shared" si="14"/>
        <v>0</v>
      </c>
      <c r="T36" s="12"/>
    </row>
    <row r="37" spans="1:955" s="14" customFormat="1">
      <c r="A37" s="16" t="s">
        <v>34</v>
      </c>
      <c r="B37" s="16" t="s">
        <v>34</v>
      </c>
      <c r="C37" s="16" t="s">
        <v>34</v>
      </c>
      <c r="D37" s="16" t="s">
        <v>34</v>
      </c>
      <c r="E37" s="16" t="s">
        <v>34</v>
      </c>
      <c r="F37" s="16" t="s">
        <v>34</v>
      </c>
      <c r="G37" s="16" t="s">
        <v>34</v>
      </c>
      <c r="H37" s="16" t="s">
        <v>34</v>
      </c>
      <c r="I37" s="16" t="s">
        <v>34</v>
      </c>
      <c r="J37" s="16" t="s">
        <v>34</v>
      </c>
      <c r="K37" s="16" t="s">
        <v>34</v>
      </c>
      <c r="L37" s="72" t="s">
        <v>34</v>
      </c>
      <c r="M37" s="7" t="s">
        <v>34</v>
      </c>
      <c r="N37" s="16" t="s">
        <v>34</v>
      </c>
      <c r="O37" s="67" t="s">
        <v>34</v>
      </c>
      <c r="P37" s="67" t="s">
        <v>35</v>
      </c>
      <c r="Q37" s="17">
        <f>Q30+Q31+Q32+Q33+Q34+Q35+Q36</f>
        <v>0</v>
      </c>
      <c r="R37" s="17">
        <f t="shared" ref="R37:S37" si="15">R30+R31+R32+R33+R34+R35+R36</f>
        <v>0</v>
      </c>
      <c r="S37" s="17">
        <f t="shared" si="15"/>
        <v>0</v>
      </c>
      <c r="T37" s="17"/>
    </row>
    <row r="38" spans="1:955" s="20" customFormat="1" ht="30.75" customHeight="1">
      <c r="A38" s="90" t="s">
        <v>67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2"/>
    </row>
    <row r="39" spans="1:955" s="14" customFormat="1">
      <c r="A39" s="7" t="s">
        <v>18</v>
      </c>
      <c r="B39" s="86" t="s">
        <v>55</v>
      </c>
      <c r="C39" s="86"/>
      <c r="D39" s="86"/>
      <c r="E39" s="86"/>
      <c r="F39" s="86"/>
      <c r="G39" s="5"/>
      <c r="H39" s="5"/>
      <c r="I39" s="7" t="s">
        <v>24</v>
      </c>
      <c r="J39" s="7">
        <v>5</v>
      </c>
      <c r="K39" s="6" t="s">
        <v>25</v>
      </c>
      <c r="L39" s="71">
        <v>4</v>
      </c>
      <c r="M39" s="10"/>
      <c r="N39" s="11">
        <v>0.08</v>
      </c>
      <c r="O39" s="10">
        <f>M39*N39</f>
        <v>0</v>
      </c>
      <c r="P39" s="10">
        <f>M39+O39</f>
        <v>0</v>
      </c>
      <c r="Q39" s="10">
        <f>L39*M39</f>
        <v>0</v>
      </c>
      <c r="R39" s="10">
        <f>L39*O39</f>
        <v>0</v>
      </c>
      <c r="S39" s="10">
        <f>L39*P39</f>
        <v>0</v>
      </c>
      <c r="T39" s="81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</row>
    <row r="40" spans="1:955" s="14" customFormat="1">
      <c r="A40" s="16" t="s">
        <v>34</v>
      </c>
      <c r="B40" s="16" t="s">
        <v>34</v>
      </c>
      <c r="C40" s="16" t="s">
        <v>34</v>
      </c>
      <c r="D40" s="16" t="s">
        <v>34</v>
      </c>
      <c r="E40" s="16" t="s">
        <v>34</v>
      </c>
      <c r="F40" s="16" t="s">
        <v>34</v>
      </c>
      <c r="G40" s="16" t="s">
        <v>34</v>
      </c>
      <c r="H40" s="16" t="s">
        <v>34</v>
      </c>
      <c r="I40" s="16" t="s">
        <v>34</v>
      </c>
      <c r="J40" s="16" t="s">
        <v>34</v>
      </c>
      <c r="K40" s="16" t="s">
        <v>34</v>
      </c>
      <c r="L40" s="72" t="s">
        <v>34</v>
      </c>
      <c r="M40" s="7" t="s">
        <v>34</v>
      </c>
      <c r="N40" s="16" t="s">
        <v>34</v>
      </c>
      <c r="O40" s="67" t="s">
        <v>34</v>
      </c>
      <c r="P40" s="67" t="s">
        <v>35</v>
      </c>
      <c r="Q40" s="17">
        <f>Q39</f>
        <v>0</v>
      </c>
      <c r="R40" s="17">
        <f t="shared" ref="R40:S40" si="16">R39</f>
        <v>0</v>
      </c>
      <c r="S40" s="83">
        <f t="shared" si="16"/>
        <v>0</v>
      </c>
      <c r="T40" s="82"/>
    </row>
    <row r="41" spans="1:955" s="23" customFormat="1">
      <c r="L41" s="24"/>
      <c r="M41" s="68"/>
      <c r="P41" s="69" t="s">
        <v>56</v>
      </c>
      <c r="Q41" s="70">
        <f>Q9+Q13+Q25+Q28+Q37+Q40</f>
        <v>0</v>
      </c>
      <c r="R41" s="70">
        <f t="shared" ref="R41:S41" si="17">R9+R13+R25+R28+R37+R40</f>
        <v>0</v>
      </c>
      <c r="S41" s="70">
        <f t="shared" si="17"/>
        <v>0</v>
      </c>
      <c r="T41" s="80"/>
    </row>
    <row r="42" spans="1:955" s="20" customFormat="1" ht="15">
      <c r="A42" s="25"/>
      <c r="B42" s="26"/>
      <c r="C42" s="26"/>
      <c r="D42" s="26"/>
      <c r="E42" s="26"/>
      <c r="F42" s="26"/>
      <c r="G42" s="27"/>
      <c r="H42" s="27"/>
      <c r="I42" s="25"/>
      <c r="J42" s="25"/>
      <c r="K42" s="25"/>
      <c r="L42" s="28"/>
      <c r="M42" s="29"/>
      <c r="N42" s="30"/>
      <c r="O42" s="31"/>
      <c r="P42" s="31"/>
      <c r="Q42" s="31"/>
      <c r="R42" s="31"/>
      <c r="S42" s="31"/>
      <c r="T42" s="32"/>
    </row>
    <row r="43" spans="1:955" s="37" customFormat="1" ht="42.75" customHeight="1">
      <c r="A43" s="1"/>
      <c r="B43" s="87" t="s">
        <v>57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33"/>
      <c r="P43" s="33"/>
      <c r="Q43" s="34"/>
      <c r="R43" s="3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</row>
    <row r="44" spans="1:955" ht="15.75">
      <c r="B44" s="38"/>
      <c r="C44" s="38"/>
      <c r="D44" s="38"/>
      <c r="E44" s="38"/>
      <c r="F44" s="38"/>
      <c r="G44" s="38"/>
      <c r="H44" s="38"/>
      <c r="I44" s="38"/>
      <c r="J44" s="38"/>
      <c r="K44" s="39"/>
      <c r="L44" s="40"/>
      <c r="M44" s="41"/>
      <c r="N44" s="38"/>
      <c r="O44" s="33"/>
      <c r="P44" s="33"/>
      <c r="Q44" s="34"/>
      <c r="R44" s="34"/>
    </row>
    <row r="45" spans="1:955" s="35" customFormat="1" ht="14.25">
      <c r="A45" s="1"/>
      <c r="B45" s="88" t="s">
        <v>58</v>
      </c>
      <c r="C45" s="88"/>
      <c r="D45" s="88"/>
      <c r="E45" s="88"/>
      <c r="F45" s="88"/>
      <c r="G45" s="43"/>
      <c r="H45" s="43"/>
      <c r="I45" s="43"/>
      <c r="J45" s="43"/>
      <c r="K45" s="36"/>
      <c r="L45" s="49"/>
      <c r="M45" s="41"/>
      <c r="N45" s="48"/>
      <c r="O45" s="33"/>
      <c r="P45" s="33"/>
      <c r="Q45" s="34"/>
      <c r="R45" s="5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</row>
    <row r="46" spans="1:955" s="35" customFormat="1" ht="14.25">
      <c r="A46" s="1"/>
      <c r="B46" s="89" t="s">
        <v>59</v>
      </c>
      <c r="C46" s="89"/>
      <c r="D46" s="89"/>
      <c r="E46" s="89"/>
      <c r="F46" s="89"/>
      <c r="G46" s="44"/>
      <c r="H46" s="44"/>
      <c r="I46" s="44"/>
      <c r="J46" s="45"/>
      <c r="K46" s="46"/>
      <c r="L46" s="47"/>
      <c r="M46" s="43"/>
      <c r="N46" s="48"/>
      <c r="O46" s="33"/>
      <c r="P46" s="33"/>
      <c r="Q46" s="34"/>
      <c r="R46" s="5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</row>
    <row r="47" spans="1:955" s="35" customFormat="1" ht="15">
      <c r="A47" s="1"/>
      <c r="B47" s="51"/>
      <c r="C47" s="51"/>
      <c r="D47" s="51"/>
      <c r="E47" s="51"/>
      <c r="F47" s="51"/>
      <c r="G47" s="52"/>
      <c r="H47" s="52"/>
      <c r="I47" s="52"/>
      <c r="J47" s="52"/>
      <c r="K47" s="53"/>
      <c r="L47" s="54"/>
      <c r="M47" s="43"/>
      <c r="N47" s="52"/>
      <c r="O47" s="52"/>
      <c r="P47" s="52"/>
      <c r="Q47" s="55"/>
      <c r="R47" s="50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</row>
    <row r="48" spans="1:955" s="35" customFormat="1" ht="18">
      <c r="A48" s="1"/>
      <c r="B48" s="98" t="s">
        <v>60</v>
      </c>
      <c r="C48" s="98"/>
      <c r="D48" s="98"/>
      <c r="E48" s="98"/>
      <c r="F48" s="98"/>
      <c r="G48" s="98"/>
      <c r="H48" s="98"/>
      <c r="I48" s="98"/>
      <c r="J48" s="56"/>
      <c r="K48" s="57"/>
      <c r="L48" s="57"/>
      <c r="M48" s="56"/>
      <c r="N48" s="56"/>
      <c r="O48" s="56"/>
      <c r="P48" s="56"/>
      <c r="Q48" s="58"/>
      <c r="R48" s="5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</row>
    <row r="49" spans="1:955" s="35" customFormat="1" ht="14.25" customHeight="1">
      <c r="A49" s="1"/>
      <c r="B49" s="97" t="s">
        <v>61</v>
      </c>
      <c r="C49" s="97"/>
      <c r="D49" s="97"/>
      <c r="E49" s="97"/>
      <c r="F49" s="97"/>
      <c r="G49" s="97"/>
      <c r="H49" s="97"/>
      <c r="I49" s="97"/>
      <c r="J49" s="59"/>
      <c r="K49" s="59"/>
      <c r="L49" s="59"/>
      <c r="M49" s="59"/>
      <c r="N49" s="59"/>
      <c r="O49" s="59"/>
      <c r="P49" s="59"/>
      <c r="Q49" s="58"/>
      <c r="R49" s="50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</row>
    <row r="50" spans="1:955" s="35" customFormat="1" ht="15">
      <c r="A50" s="1"/>
      <c r="B50" s="84" t="s">
        <v>62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</row>
    <row r="51" spans="1:955" s="35" customFormat="1" ht="15">
      <c r="A51" s="1"/>
      <c r="B51" s="60"/>
      <c r="C51" s="60"/>
      <c r="D51" s="60"/>
      <c r="E51" s="60"/>
      <c r="F51" s="60"/>
      <c r="G51" s="60"/>
      <c r="H51" s="60"/>
      <c r="I51" s="60"/>
      <c r="J51" s="60"/>
      <c r="K51" s="61"/>
      <c r="L51" s="62"/>
      <c r="M51" s="43"/>
      <c r="N51" s="60"/>
      <c r="O51" s="60"/>
      <c r="P51" s="63"/>
      <c r="Q51" s="58"/>
      <c r="R51" s="50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</row>
    <row r="52" spans="1:955" s="35" customFormat="1" ht="58.5" customHeight="1">
      <c r="A52" s="1"/>
      <c r="B52" s="85" t="s">
        <v>63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64"/>
      <c r="R52" s="50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</row>
    <row r="53" spans="1:955" s="3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20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</row>
    <row r="54" spans="1:955" s="3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20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</row>
    <row r="55" spans="1:955" s="3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20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</row>
    <row r="56" spans="1:955" s="3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20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</row>
    <row r="57" spans="1:955" s="3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20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</row>
    <row r="58" spans="1:955" s="3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20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</row>
  </sheetData>
  <mergeCells count="16">
    <mergeCell ref="A38:T38"/>
    <mergeCell ref="A1:T1"/>
    <mergeCell ref="A2:T2"/>
    <mergeCell ref="B49:I49"/>
    <mergeCell ref="B48:I48"/>
    <mergeCell ref="A29:T29"/>
    <mergeCell ref="A26:T26"/>
    <mergeCell ref="A14:T14"/>
    <mergeCell ref="A10:T10"/>
    <mergeCell ref="A5:T5"/>
    <mergeCell ref="B50:R50"/>
    <mergeCell ref="B52:P52"/>
    <mergeCell ref="B39:F39"/>
    <mergeCell ref="B43:N43"/>
    <mergeCell ref="B45:F45"/>
    <mergeCell ref="B46:F46"/>
  </mergeCells>
  <phoneticPr fontId="37" type="noConversion"/>
  <pageMargins left="0.23622047244094491" right="0.23622047244094491" top="0.35433070866141736" bottom="0.35433070866141736" header="0.31496062992125984" footer="0.31496062992125984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2024-10-28T09:01:44Z</cp:lastPrinted>
  <dcterms:created xsi:type="dcterms:W3CDTF">2024-10-09T05:12:10Z</dcterms:created>
  <dcterms:modified xsi:type="dcterms:W3CDTF">2024-10-28T09:02:23Z</dcterms:modified>
</cp:coreProperties>
</file>